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85" windowHeight="13005" tabRatio="614" activeTab="0"/>
  </bookViews>
  <sheets>
    <sheet name="LesRegles" sheetId="1" r:id="rId1"/>
    <sheet name="Apli Ecrins" sheetId="2" r:id="rId2"/>
    <sheet name="Alpi Mt Blanc" sheetId="3" r:id="rId3"/>
    <sheet name="Alpi Vanoise" sheetId="4" r:id="rId4"/>
    <sheet name="Ski-Alpinisme" sheetId="5" r:id="rId5"/>
    <sheet name="Classement UIAA" sheetId="6" r:id="rId6"/>
  </sheets>
  <definedNames>
    <definedName name="_xlnm.Print_Area" localSheetId="1">'Apli Ecrins'!$A$1:$D$90</definedName>
    <definedName name="_xlnm.Print_Area" localSheetId="0">'LesRegles'!$A$1:$C$17</definedName>
  </definedNames>
  <calcPr fullCalcOnLoad="1"/>
</workbook>
</file>

<file path=xl/sharedStrings.xml><?xml version="1.0" encoding="utf-8"?>
<sst xmlns="http://schemas.openxmlformats.org/spreadsheetml/2006/main" count="636" uniqueCount="352">
  <si>
    <t>nom de la course</t>
  </si>
  <si>
    <t>Numero 
de la course</t>
  </si>
  <si>
    <t>Vieux Chaillon</t>
  </si>
  <si>
    <t>via ferrata</t>
  </si>
  <si>
    <t>breche de l'Olan</t>
  </si>
  <si>
    <t>Roche Faurio</t>
  </si>
  <si>
    <t>Grande Ruine</t>
  </si>
  <si>
    <t>Pic Coolidge</t>
  </si>
  <si>
    <t>Pic de Neige Cordier</t>
  </si>
  <si>
    <t>Pic Jocelme</t>
  </si>
  <si>
    <t>Aiguille du Goléon</t>
  </si>
  <si>
    <t>Tête de la Muraillette</t>
  </si>
  <si>
    <t>Le Rochail</t>
  </si>
  <si>
    <t>Cime du Vallon</t>
  </si>
  <si>
    <t>Pic Bayle</t>
  </si>
  <si>
    <t>Dome de Neige des Ecrins</t>
  </si>
  <si>
    <t>du Promontoire a l'Aigle</t>
  </si>
  <si>
    <t>Pic de la Grave</t>
  </si>
  <si>
    <t>Pic Central de la Meije doigt de Dieux</t>
  </si>
  <si>
    <t>Mont Pelvoux traversée</t>
  </si>
  <si>
    <t>Aiguille Centrale du Soreiller arête S</t>
  </si>
  <si>
    <t>Tête Nord du Replat arête SE</t>
  </si>
  <si>
    <t>Aiguille d'Entre-Pierroux arête des papillons</t>
  </si>
  <si>
    <t>Roche de la Muzelle arête NE</t>
  </si>
  <si>
    <t>Rateau sommet Est arête NE</t>
  </si>
  <si>
    <t>Olan arête N + traversée</t>
  </si>
  <si>
    <t>Les bans arête E/NE</t>
  </si>
  <si>
    <t xml:space="preserve">Barre des Ecrins arête Nord + traversée </t>
  </si>
  <si>
    <t>Meije Orientale arête NE</t>
  </si>
  <si>
    <t>Rateau sommet Ouest arête O</t>
  </si>
  <si>
    <t>Montagne des Agneaux arête SE</t>
  </si>
  <si>
    <t>Taillefer</t>
  </si>
  <si>
    <t>Mont Gioberney par le glacier du Says</t>
  </si>
  <si>
    <t>Les Rouies traversée</t>
  </si>
  <si>
    <t>Dome du Monetier pic Dormillouse et Rif</t>
  </si>
  <si>
    <t>Tête de Lauranoure arête S</t>
  </si>
  <si>
    <t>Rateau sommet Est arête S</t>
  </si>
  <si>
    <t>Pointe de la Pilatte arête N</t>
  </si>
  <si>
    <t>Ailefroide Orientale arête S</t>
  </si>
  <si>
    <t>breche de la Meije traversée par enfetchores</t>
  </si>
  <si>
    <t>Aiguile Dibona arete N</t>
  </si>
  <si>
    <t>Tête du Rouget voie des plaques</t>
  </si>
  <si>
    <t>Pic Geny arête E et traversée</t>
  </si>
  <si>
    <t>Pic Nord des Cavales arête S</t>
  </si>
  <si>
    <t xml:space="preserve"> </t>
  </si>
  <si>
    <t>Tome2 : Ecrins, ascensions choisies</t>
  </si>
  <si>
    <t>tome1 : sommet des Ecrins, les plus belles courses faciles</t>
  </si>
  <si>
    <t>Roche Paillon Roche Emile Pic couloir S traversée</t>
  </si>
  <si>
    <t>Rateau face SE</t>
  </si>
  <si>
    <t>Tour Carrée de Roche Méane face S</t>
  </si>
  <si>
    <t>Les Rouies Pointe 3527 couloir en S</t>
  </si>
  <si>
    <t>Col Claire face N</t>
  </si>
  <si>
    <t>Mont Gioberney mur de glace</t>
  </si>
  <si>
    <t>Pointe Bevoort arête S</t>
  </si>
  <si>
    <t>Pic Coolidge couloir N</t>
  </si>
  <si>
    <t>Bans sommet NW couloir Macho</t>
  </si>
  <si>
    <t>Tête Sud du Replat pilier Chèze</t>
  </si>
  <si>
    <t>Tour Choisy face E</t>
  </si>
  <si>
    <t>Cornes de Pié Bérarde éperon N/NE</t>
  </si>
  <si>
    <t>Aiguille Dibona Berthet</t>
  </si>
  <si>
    <t>Aiguille de Sialouze traversée</t>
  </si>
  <si>
    <t>col de Roche Faurio face N</t>
  </si>
  <si>
    <t>Pic Jocelme couloir NE</t>
  </si>
  <si>
    <t>Pic de Chamoissière goulotte Cret</t>
  </si>
  <si>
    <t>Col Occidental du Soreiller couloir Dalloz</t>
  </si>
  <si>
    <t>Sirac arête N</t>
  </si>
  <si>
    <t>Aiguille de l'Olan, epron central</t>
  </si>
  <si>
    <t>Pyramide Duhamel arête de la convention</t>
  </si>
  <si>
    <t>Pointe de Burlan remise à flo</t>
  </si>
  <si>
    <t>roche de la Muzelle couloir Durdan</t>
  </si>
  <si>
    <t>Pointe des Aigles arête O</t>
  </si>
  <si>
    <t>Dôme de Monêtier fantomas</t>
  </si>
  <si>
    <t>Pic Gaspard voie Piaget</t>
  </si>
  <si>
    <t>Contreforts des Bans isabelle aux Bans</t>
  </si>
  <si>
    <t>Tête de Lauranoure voie Jonot</t>
  </si>
  <si>
    <t>Pointe d'Amont arête N</t>
  </si>
  <si>
    <t>Pointe Thorant pilier ENE</t>
  </si>
  <si>
    <t>Tête des Fétoules arête O</t>
  </si>
  <si>
    <t>Les Bans pilier NE</t>
  </si>
  <si>
    <t>Barre des Ecrins face S traversée</t>
  </si>
  <si>
    <t>Ailefroide traversée Orientale Centrale</t>
  </si>
  <si>
    <t>Pointe Claire arête S</t>
  </si>
  <si>
    <t>Grande Aiguille de la Bérarde Granitude</t>
  </si>
  <si>
    <t>Vaccivier Pic Central saxifrage Pourpre</t>
  </si>
  <si>
    <t>Tête du Rouget tarin Rouge</t>
  </si>
  <si>
    <t>La Meije traversée des arêtes</t>
  </si>
  <si>
    <t>La Meije couloir Gravelotte</t>
  </si>
  <si>
    <t>Pic Sans Nom épaule O voie Kelle</t>
  </si>
  <si>
    <t>Les Rouies La Rampe</t>
  </si>
  <si>
    <t>Tete des Fetoules arête N/NE</t>
  </si>
  <si>
    <t>j'ai "croyé" la course</t>
  </si>
  <si>
    <t>Tome1 : sommet des Ecrins, les plus belles courses faciles</t>
  </si>
  <si>
    <t>Tome1 : Ascensions dans le Mont Blanc de facile a difficile</t>
  </si>
  <si>
    <t>tome1 : sommet du Mont Blanc, les plus belles courses faciles à Difficile</t>
  </si>
  <si>
    <t>Les Périades - Pointes Sisyphe -glacier du Mont Mallet</t>
  </si>
  <si>
    <t>Mont Tondu versant NO</t>
  </si>
  <si>
    <t>Aiguille du Tour traversée</t>
  </si>
  <si>
    <t>Petite Aiguille Verte voie Normale</t>
  </si>
  <si>
    <t>Tête Blanche et Petite Fourche face N et traversée</t>
  </si>
  <si>
    <t>Mont Blanc du Tacul voie normale</t>
  </si>
  <si>
    <t>Grande Lui arête NO</t>
  </si>
  <si>
    <t>la Tour Ronde arête SE</t>
  </si>
  <si>
    <t>Dômes de Miage traversée</t>
  </si>
  <si>
    <t>Aiguille du Belvédère arête S</t>
  </si>
  <si>
    <t>Aiguilles Crochues face N et Traversée</t>
  </si>
  <si>
    <t>Point Isabella versant de Talèfre</t>
  </si>
  <si>
    <t>Aiguille du Tour couloir de la Table</t>
  </si>
  <si>
    <t>Petit Mont Blanc arête SE et aiguille orientale de Tré-la Tête</t>
  </si>
  <si>
    <t>Mont Blanc par les Aiguilles Grises</t>
  </si>
  <si>
    <t>Mont Blanc par l'Aiguille du Gouter</t>
  </si>
  <si>
    <t>Mont Blanc traversée des 3 Monts</t>
  </si>
  <si>
    <t>le Tour Noir traversée</t>
  </si>
  <si>
    <t>Punta Innominata arête SE</t>
  </si>
  <si>
    <t>Aiguille d'Argentiere traversée</t>
  </si>
  <si>
    <t>l'index Arête S et voie Perroux</t>
  </si>
  <si>
    <t>La Nonne traversée</t>
  </si>
  <si>
    <t>Aiguille de Rochefort traversée des arêtes</t>
  </si>
  <si>
    <t>Dent du Geant face SO</t>
  </si>
  <si>
    <t>Les Courtes traversée</t>
  </si>
  <si>
    <t>Aiguille de la Perséverance et des Chamois traversée</t>
  </si>
  <si>
    <t>Auiguille du Midi arête des Cosmiques</t>
  </si>
  <si>
    <t>Pyramide du Tacul arête E</t>
  </si>
  <si>
    <t>Chapelle des Glieres arête S</t>
  </si>
  <si>
    <t>Le Portalet face N</t>
  </si>
  <si>
    <t>Aiguille du Plan traversée Midi-Plan</t>
  </si>
  <si>
    <t>Aiguille Nord de Tre-la-tête Lex Blanche traversée</t>
  </si>
  <si>
    <t>Aiguille d'Argentière couloir en Y</t>
  </si>
  <si>
    <t>Aiguille de Purstcheller arête S</t>
  </si>
  <si>
    <t>Aiguille d'Orny facee SO</t>
  </si>
  <si>
    <t>Aiguilles Dorées arête S Aiguille Sans Nom</t>
  </si>
  <si>
    <t>Aiguille de l'M arête NE</t>
  </si>
  <si>
    <t>Petite Verte couloir Chevalier</t>
  </si>
  <si>
    <t>Mont Blanc du Tacul Contamine Grisolle</t>
  </si>
  <si>
    <t>Aiguille Dorées couloir Copt</t>
  </si>
  <si>
    <t>Tour Ronde face N</t>
  </si>
  <si>
    <t>Aiguille du Chardonnet arête Forbes</t>
  </si>
  <si>
    <t>Les Courtes pente NE</t>
  </si>
  <si>
    <t>Tome2 : Ascensions au Pays du Mont Blanc</t>
  </si>
  <si>
    <t>Aiguille de Bionnassay arête S et Traversée</t>
  </si>
  <si>
    <t>tour des Crochues voie De Galbert</t>
  </si>
  <si>
    <t>Aiguille Des Ciseaux voie Troussier</t>
  </si>
  <si>
    <t>Auiguille de La Lex Blanche face NO</t>
  </si>
  <si>
    <t>Aiguille du Peigne Les Lépidoptères et voie normale</t>
  </si>
  <si>
    <t>Aiguille du Moine arête S Classique</t>
  </si>
  <si>
    <t>Mont Dolent arête Gallet</t>
  </si>
  <si>
    <t>Petit Capucin face E voie Gervasutti</t>
  </si>
  <si>
    <t>Grandes Jorasses voie normale</t>
  </si>
  <si>
    <t>Dome de Miage arête Mettrier</t>
  </si>
  <si>
    <t>Mont Maudit arête Knuffer</t>
  </si>
  <si>
    <t>Grands Charmoz - Crépon traversée</t>
  </si>
  <si>
    <t>Aiguille du Chardonnet goulotte Gabarou</t>
  </si>
  <si>
    <t>Aiguille Verte couloir Whymper</t>
  </si>
  <si>
    <t>chardonnet éperon Migot N IV AD+</t>
  </si>
  <si>
    <t>Grande Fourche couloir N G II 3</t>
  </si>
  <si>
    <t>aiguille d'Argentiere Flèche Rousse M III AD</t>
  </si>
  <si>
    <t>Aiguille du Génépi et du refuge, Plateau D'Argentiere R DaTD</t>
  </si>
  <si>
    <t>les Courtes Face N G III D et IV 3</t>
  </si>
  <si>
    <t>Domino Petit Viking III 4</t>
  </si>
  <si>
    <t>Bayère éperon SO R II D</t>
  </si>
  <si>
    <t>Aiguille de l'Amône face N N III AD+</t>
  </si>
  <si>
    <t>Drus traversée R IV D</t>
  </si>
  <si>
    <t>Aiguille Verte arête du Jardin M IV D-</t>
  </si>
  <si>
    <t>Droites Versant S M III AD+</t>
  </si>
  <si>
    <t>Aiguilles de Talèfre couloir N N IV D-</t>
  </si>
  <si>
    <t>Aiguille de l'eboulement Couloir SO N II AD-</t>
  </si>
  <si>
    <t>Grandes Jorasses le Linceul G V 4</t>
  </si>
  <si>
    <t>Envers des Aiguilles dalles inferieures R D+ TD-</t>
  </si>
  <si>
    <t>Grépon Mer De Glace R IV D</t>
  </si>
  <si>
    <t>Envers des Aiguilles Aiguille Blaitiere R TD TD+</t>
  </si>
  <si>
    <t>Aiguille du Midi Mallory Poter M II AD+</t>
  </si>
  <si>
    <t>Blaitière Nabot Léon R TD</t>
  </si>
  <si>
    <t>Mont Blanc du Tacul goulotte Bodin Affanassieff G IV D 4</t>
  </si>
  <si>
    <t>Mont Blanc du Tacul pilier Gervasutti R IV TD</t>
  </si>
  <si>
    <t>Mont Blanc du Tacul super Couloir G IV 5</t>
  </si>
  <si>
    <t>Grand Capucin voie des Suisses R III TD+</t>
  </si>
  <si>
    <t>Mont Blanc du Tacul couloir Jager N II D</t>
  </si>
  <si>
    <t>Calotte de la Brenva G II AD D+</t>
  </si>
  <si>
    <t>arête N du Dome du Mont Blanc N III PD+</t>
  </si>
  <si>
    <t>Mont Blanc arete de l'innominata M IV D</t>
  </si>
  <si>
    <t>Aiguille du Gouter face N G IV D</t>
  </si>
  <si>
    <t>La Floria voie fraise des Boatch R D+</t>
  </si>
  <si>
    <t>Le Pouce voies des Français R TD+</t>
  </si>
  <si>
    <t>Praz Torrent Parat Seigneur R TD-</t>
  </si>
  <si>
    <t>Pointe Percée versant N R D+</t>
  </si>
  <si>
    <t>Petit Bargy R D TD</t>
  </si>
  <si>
    <t>Pointe du Midi R D+</t>
  </si>
  <si>
    <t>Dent du Midi Haute Cime couloir des Doigts N III AD+</t>
  </si>
  <si>
    <t>Miroir d'Argentine R D-</t>
  </si>
  <si>
    <t>Grand Paradis face NO III D</t>
  </si>
  <si>
    <t>Corma di Macaby R D TD-</t>
  </si>
  <si>
    <t>Croix des têtes Manelles de Beaune</t>
  </si>
  <si>
    <t>rando galciaire arpon,col laby, col pelve</t>
  </si>
  <si>
    <t>tome1 : sommet de Vanoise, les plus belles courses faciles</t>
  </si>
  <si>
    <t>Pointe de la Réchasse, Pointe du Dard</t>
  </si>
  <si>
    <t>Col de la Grande Casse traversée</t>
  </si>
  <si>
    <t>Pointe de la Traverssière</t>
  </si>
  <si>
    <t>Pointe Méan Martin</t>
  </si>
  <si>
    <t>Dôme et Aiguille Polset</t>
  </si>
  <si>
    <t>Grande Aiguille Rousse</t>
  </si>
  <si>
    <t>Pointe de la Galise</t>
  </si>
  <si>
    <t>Pointe Ferrand, Pointe d'Ambin</t>
  </si>
  <si>
    <t>Becca du Lac, Tête Ruitor</t>
  </si>
  <si>
    <t>Aiguille Noire</t>
  </si>
  <si>
    <t>Dôme de Chasseforêt</t>
  </si>
  <si>
    <t>Traversée Rocher de Plassa, Aiguille de Mey</t>
  </si>
  <si>
    <t>Traversée de l'Albaron</t>
  </si>
  <si>
    <t>Tête de Balme</t>
  </si>
  <si>
    <t>Dent de Parrachée</t>
  </si>
  <si>
    <t>Col de Labby, col du Moine</t>
  </si>
  <si>
    <t>Pointe de Labby</t>
  </si>
  <si>
    <t>Mont Pourri</t>
  </si>
  <si>
    <t>Dôme des Glaciers arête des Lanchettes</t>
  </si>
  <si>
    <t>Grande Sassière, arête E</t>
  </si>
  <si>
    <t>Carro - Evettes, traversée</t>
  </si>
  <si>
    <t>Petite Ciamarella face N</t>
  </si>
  <si>
    <t>Aiguille du Franchet, arête O</t>
  </si>
  <si>
    <t>Grande Gliere arête SE</t>
  </si>
  <si>
    <t>Aiguille de la Vanoise, traversée</t>
  </si>
  <si>
    <t>Arête du Genepy, traversée</t>
  </si>
  <si>
    <t>Pointe de la Tsanteleina face N</t>
  </si>
  <si>
    <t>Aiguille Centrale d'Arves</t>
  </si>
  <si>
    <t>Pointe de l'echelle arête N</t>
  </si>
  <si>
    <t>Grande Casse, les Grand Couloirs</t>
  </si>
  <si>
    <t>Grand Bec et Pointe du Vallonnet</t>
  </si>
  <si>
    <t>Le Charbonnel</t>
  </si>
  <si>
    <t>Pointe Marie arête Rousse</t>
  </si>
  <si>
    <t>Dent Sud d'Ambin</t>
  </si>
  <si>
    <t>Les Oeillasses, voie Emprin</t>
  </si>
  <si>
    <t>Pointes de l'Observatoire, arête O</t>
  </si>
  <si>
    <t>Grand Chatelard, tirelipompon</t>
  </si>
  <si>
    <t>Dôme de la Sache Mont Pourri, traversée</t>
  </si>
  <si>
    <t>Grande Casse petite face N</t>
  </si>
  <si>
    <t>Grande Ciamarella face N</t>
  </si>
  <si>
    <t>Traversée des Dômes de la Vanoise</t>
  </si>
  <si>
    <t>Pointe de Piatou, traversée Evettes-Mulinet</t>
  </si>
  <si>
    <t xml:space="preserve">   </t>
  </si>
  <si>
    <t xml:space="preserve">  </t>
  </si>
  <si>
    <t>tentative de classification par poids</t>
  </si>
  <si>
    <t>Tome1 : Sommets de Vanoise, les plus belles courses faciles</t>
  </si>
  <si>
    <t>Pic de l'Etendard</t>
  </si>
  <si>
    <t>Ski Alpinisme de la balade au ski extrême</t>
  </si>
  <si>
    <t>Le Charmant Som par le col de Porte</t>
  </si>
  <si>
    <t>Le Grand Rocher</t>
  </si>
  <si>
    <t>La Croix du Leat</t>
  </si>
  <si>
    <t>Le Roc d'Arguille</t>
  </si>
  <si>
    <t>Les Trois Cols de Chartreuse</t>
  </si>
  <si>
    <t>Le Grand Van</t>
  </si>
  <si>
    <t>La Grande Lauzière</t>
  </si>
  <si>
    <t>La Grande Sure</t>
  </si>
  <si>
    <t>Le Tabor versant ouest</t>
  </si>
  <si>
    <t>Col de Roche Noire par le Rivier d'Allemont</t>
  </si>
  <si>
    <t>Le Ferrouillet</t>
  </si>
  <si>
    <t>Chamechaude</t>
  </si>
  <si>
    <t>Tête de la Grissonnière versant O et S</t>
  </si>
  <si>
    <t>La Croix de Belledonne</t>
  </si>
  <si>
    <t>Le Charmant Som par le col de la Charmette</t>
  </si>
  <si>
    <t>Cîme de la Jasse</t>
  </si>
  <si>
    <t>Le tTour du Pic du Pin</t>
  </si>
  <si>
    <t>La Brêche de la Meije versant S</t>
  </si>
  <si>
    <t>Lance Sud de Malissard</t>
  </si>
  <si>
    <t>Le Petit Charnier d'Allevard</t>
  </si>
  <si>
    <t>Col de la Balmette versant E par Articol</t>
  </si>
  <si>
    <t>Le Grand Galbert versant E par Oulles</t>
  </si>
  <si>
    <t>La Grande Lance de Domène</t>
  </si>
  <si>
    <t>Le Taillefer traversée O/N</t>
  </si>
  <si>
    <t>Le Rochail par Villard Notre Dame</t>
  </si>
  <si>
    <t>Col de Clot Chatel</t>
  </si>
  <si>
    <t>Le Rocher Blanc par la Combe Madame</t>
  </si>
  <si>
    <t>Rochers de L'Ours</t>
  </si>
  <si>
    <t>Le piquet de Nantes par Comboursière</t>
  </si>
  <si>
    <t>Pic de l'Etendard par le col de la Croix de Fer</t>
  </si>
  <si>
    <t>Le Grand Colon épaule SO et Entonnoir</t>
  </si>
  <si>
    <t>Cote Belle versant O</t>
  </si>
  <si>
    <t>La Brêche du Frêne par le vallon des Férices</t>
  </si>
  <si>
    <t>Les Rouies</t>
  </si>
  <si>
    <t>Le Grand Som</t>
  </si>
  <si>
    <t>Pic de la Belle Etoile versant NO</t>
  </si>
  <si>
    <t>Le Neyrarel</t>
  </si>
  <si>
    <t>Le Grand Sorbier</t>
  </si>
  <si>
    <t>Le Ramu</t>
  </si>
  <si>
    <t>Aiguilles de l'Argentière traversée E/O</t>
  </si>
  <si>
    <t>Pic de la belle Etoile versant S</t>
  </si>
  <si>
    <t>Le Rissou versant E</t>
  </si>
  <si>
    <t>le Glacier Courbe</t>
  </si>
  <si>
    <t>La Dent du Pra versant N depuis pleynet</t>
  </si>
  <si>
    <t>La Brêche du Replomb couloir O</t>
  </si>
  <si>
    <t>Col de Belledonne versant E</t>
  </si>
  <si>
    <t>Le Pas Morta</t>
  </si>
  <si>
    <t>Pointe de Confolant en traversée Perrier Chantelouve</t>
  </si>
  <si>
    <t>Le Coup de sabre du Pignollet</t>
  </si>
  <si>
    <t>Crête de Chantelouve</t>
  </si>
  <si>
    <t>Pic des Cabottes</t>
  </si>
  <si>
    <t>Pointe de Comberousse</t>
  </si>
  <si>
    <t>Le Granier Sommet S</t>
  </si>
  <si>
    <t>La Grande Cristallière couloir N du Col de la Balme</t>
  </si>
  <si>
    <t>Le Grand Veymont versant E par le pas de la Ville</t>
  </si>
  <si>
    <t>Le Grand Armet</t>
  </si>
  <si>
    <t>Cime de la Jasse et Jas des Lièvres par Prapoutel</t>
  </si>
  <si>
    <t>Le Taillefer face S</t>
  </si>
  <si>
    <t>Aiguille d'Olle couloir N</t>
  </si>
  <si>
    <t>Col du Pertuis versant O</t>
  </si>
  <si>
    <t>La Dent de Crolles</t>
  </si>
  <si>
    <t>l'Aup du Seuil couloir en virgule</t>
  </si>
  <si>
    <t>le Grand Colon face N</t>
  </si>
  <si>
    <t>les Grands Moulins couloir SO</t>
  </si>
  <si>
    <t>Grand charnier d'Allemont couloir N</t>
  </si>
  <si>
    <t>Pointe de Rognier couloir du gargoton</t>
  </si>
  <si>
    <t>col des 2 Sœurs versant E depuis l'arzelier</t>
  </si>
  <si>
    <t>Pilier de la porte d'Eglise couloir N</t>
  </si>
  <si>
    <t>Le Grand Serre versant O</t>
  </si>
  <si>
    <t>Col des l'Aiguille des Marmes depuis Valsenestre</t>
  </si>
  <si>
    <t>Le Rocher Blanc face NO</t>
  </si>
  <si>
    <t>Arêtes d'Allemont par la Combe du Chazeau</t>
  </si>
  <si>
    <t>Pointe du Grand Crozet</t>
  </si>
  <si>
    <t>Le Rateau face SO sommet E</t>
  </si>
  <si>
    <t>Cime de la Cochette couloir N</t>
  </si>
  <si>
    <t>Le grand Colon couloir central face O</t>
  </si>
  <si>
    <t>les Grands Moulins couloir N</t>
  </si>
  <si>
    <t>Grand Pic de Belledonne face E</t>
  </si>
  <si>
    <t>Brèche de la Gandolière versant N couloir occidental</t>
  </si>
  <si>
    <t>Le Rocher d'Arguille couloir SE par Combe Madame</t>
  </si>
  <si>
    <t>La Grande Lance de Domène versant Ouest</t>
  </si>
  <si>
    <t>Le Grand Charnier d'allevard face N</t>
  </si>
  <si>
    <t>Col de Burlan couloir N</t>
  </si>
  <si>
    <t>les Rochères face NE</t>
  </si>
  <si>
    <t>Dome de Neige des Ecrins couloir Mayer-Dibona</t>
  </si>
  <si>
    <t>Pic de l'Etendard face O</t>
  </si>
  <si>
    <t>Pic central de Vaccivier face N couloir Orien. Et Occiden.</t>
  </si>
  <si>
    <t>l'Infernet couloir N</t>
  </si>
  <si>
    <t xml:space="preserve">points </t>
  </si>
  <si>
    <t>Classement UIAA (Union Isèroise des Alpinistes A2balles)</t>
  </si>
  <si>
    <t>Total des Points Alpi Ecrins</t>
  </si>
  <si>
    <t>points</t>
  </si>
  <si>
    <t>Total des Points Alpi Mt Blanc</t>
  </si>
  <si>
    <t>Total des Points Alpi Vanoise</t>
  </si>
  <si>
    <t>Total des Points Ski Alpinisme</t>
  </si>
  <si>
    <t>Total des points Apli Ecrins</t>
  </si>
  <si>
    <t>Total des points Alpi Mt Blanc</t>
  </si>
  <si>
    <t>Total des points Alpi Vanoise</t>
  </si>
  <si>
    <t xml:space="preserve">Total des points Ski Alpinisme </t>
  </si>
  <si>
    <t>ski alpinisme de la balade au ski extrême</t>
  </si>
  <si>
    <t>Points 
Max</t>
  </si>
  <si>
    <t>%
effectué</t>
  </si>
  <si>
    <t>Classement
UIAA</t>
  </si>
  <si>
    <t xml:space="preserve">Regle 1 : je "croye" la course réalisée si elle correspond à la description faite dans les 
              livres mentionnés ci après (cad je mets une croix dans la colonne "j'ai croyé 
              la course") </t>
  </si>
  <si>
    <t>Regle 2 : Considérant qu'il est aussi difficile de parcourir une voie à la montée qu'à la 
              descente, on décretera que le sens de réalisation de la voie importe peu 
              sauf exception de la regle 3. Ainsi la réalisation de la Tête des Fetoules 
              par l'arête O et descente par la voie normale compte 93 points au lieu de 
              74 points.</t>
  </si>
  <si>
    <t>Regle 3 : La regle 2 ne s'applique pas si la descente c'est effectuée en rappel. Ainsi 
              la traversée des arêtes de la Meije et descente en rappel du doigt de Dieu 
              compte 82 points au lieu de 121 points.</t>
  </si>
  <si>
    <t>Regle 4 : le calcul des points Ecrins est effectué sur la base des livres de Jean René 
              Minelli et avec l'équation suivante Somme de 1 à N (du numero des courses 
              du tome 1) + Somme de 1 à N (du numero des courses du tome 2 + 43)
              considérant que les courses du tome 2 arrivent apres (en poids) celles du 
              tome 1.</t>
  </si>
  <si>
    <t>Regle 5 : le calcul des points Mt Blanc est effectué sur la base des livres de Jean Louis 
              Laroche. Mais il est rendu plus difficile car les courses du tomes ne sont pas 
              rangées par difficulté mais par localisation. De plus les deux tomes recensent 
              des courses de même ordre de difficulté ce qui ne permet pas un classement 
              du style "Tome2 est plus difficile que Tome 1". le classement a donc été fait 
              par l'auteur qui a une expérience quasi nulle du massif (classement forcement 
              à reprendre).</t>
  </si>
  <si>
    <t>Regle 6 : le calcul des points Vanoise est effectué sur la base du livres de Bernard Vion 
              et a été fait dans l'ordre d'apparition des courses dans le bouquin même si 
              l'auteur ne semble pas avoir classé ses courses par ordre de difficulté.</t>
  </si>
  <si>
    <t>Regle 7 : le calcul des points Ski Alpinisme est effectué sur la base d'un des livres 
              de Volodia ShaShahani (le premier) et a été fait dans l'ordre d'apparition 
              des courses dans le bouquin l'auteur ayant eu la bonne idée de classer 
              ses courses par ordre de  difficulté.</t>
  </si>
  <si>
    <r>
      <t>j'ai l'honneur de vous dire que vous coté</t>
    </r>
    <r>
      <rPr>
        <b/>
        <sz val="10"/>
        <rFont val="Arial"/>
        <family val="2"/>
      </rPr>
      <t xml:space="preserve"> UIAA</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</si>
</sst>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s>
  <fonts count="4">
    <font>
      <sz val="10"/>
      <name val="Arial"/>
      <family val="0"/>
    </font>
    <font>
      <b/>
      <sz val="10"/>
      <name val="Arial"/>
      <family val="2"/>
    </font>
    <font>
      <b/>
      <sz val="12"/>
      <name val="Arial"/>
      <family val="2"/>
    </font>
    <font>
      <sz val="8"/>
      <name val="Arial"/>
      <family val="0"/>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1" fillId="2" borderId="0" xfId="0" applyFont="1" applyFill="1" applyAlignment="1">
      <alignment/>
    </xf>
    <xf numFmtId="0" fontId="0" fillId="2" borderId="0" xfId="0" applyFill="1" applyAlignment="1">
      <alignment horizontal="center"/>
    </xf>
    <xf numFmtId="0" fontId="1" fillId="3" borderId="0" xfId="0" applyFont="1" applyFill="1" applyAlignment="1">
      <alignment horizontal="center"/>
    </xf>
    <xf numFmtId="0" fontId="1" fillId="0" borderId="1" xfId="0" applyFont="1" applyBorder="1" applyAlignment="1">
      <alignment horizontal="center" vertical="center"/>
    </xf>
    <xf numFmtId="0" fontId="0" fillId="4" borderId="2" xfId="0" applyFill="1" applyBorder="1" applyAlignment="1">
      <alignment/>
    </xf>
    <xf numFmtId="0" fontId="0" fillId="0" borderId="2" xfId="0" applyBorder="1" applyAlignment="1">
      <alignment/>
    </xf>
    <xf numFmtId="0" fontId="0" fillId="4" borderId="3" xfId="0" applyFill="1" applyBorder="1" applyAlignment="1">
      <alignment/>
    </xf>
    <xf numFmtId="0" fontId="0" fillId="4" borderId="2" xfId="0" applyFill="1" applyBorder="1" applyAlignment="1">
      <alignment horizontal="center"/>
    </xf>
    <xf numFmtId="0" fontId="0" fillId="0" borderId="2" xfId="0" applyBorder="1" applyAlignment="1">
      <alignment horizontal="center"/>
    </xf>
    <xf numFmtId="0" fontId="0" fillId="4" borderId="3" xfId="0"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xf>
    <xf numFmtId="0" fontId="0" fillId="4" borderId="1" xfId="0" applyFill="1" applyBorder="1" applyAlignment="1">
      <alignment/>
    </xf>
    <xf numFmtId="0" fontId="0" fillId="0" borderId="2" xfId="0" applyFill="1" applyBorder="1" applyAlignment="1">
      <alignment/>
    </xf>
    <xf numFmtId="0" fontId="0" fillId="4" borderId="1" xfId="0" applyFill="1" applyBorder="1" applyAlignment="1">
      <alignment horizontal="center"/>
    </xf>
    <xf numFmtId="0" fontId="0" fillId="0" borderId="2" xfId="0"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center"/>
    </xf>
    <xf numFmtId="0" fontId="0" fillId="4" borderId="5" xfId="0" applyFill="1" applyBorder="1" applyAlignment="1">
      <alignment horizontal="center"/>
    </xf>
    <xf numFmtId="0" fontId="0" fillId="0" borderId="5" xfId="0" applyFill="1" applyBorder="1" applyAlignment="1">
      <alignment horizontal="center"/>
    </xf>
    <xf numFmtId="0" fontId="2" fillId="0" borderId="0" xfId="0" applyFont="1" applyAlignment="1">
      <alignment/>
    </xf>
    <xf numFmtId="0" fontId="1" fillId="0" borderId="1" xfId="0" applyFont="1" applyBorder="1" applyAlignment="1">
      <alignment horizontal="center" vertical="center" wrapText="1"/>
    </xf>
    <xf numFmtId="0" fontId="0" fillId="0" borderId="3" xfId="0" applyFill="1" applyBorder="1" applyAlignment="1">
      <alignment horizontal="center"/>
    </xf>
    <xf numFmtId="0" fontId="1" fillId="0" borderId="0" xfId="0" applyFont="1" applyAlignment="1">
      <alignment/>
    </xf>
    <xf numFmtId="0" fontId="1"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3" xfId="0" applyFill="1" applyBorder="1" applyAlignment="1">
      <alignment/>
    </xf>
    <xf numFmtId="0" fontId="0" fillId="0" borderId="0" xfId="0" applyAlignment="1">
      <alignment horizontal="left"/>
    </xf>
    <xf numFmtId="0" fontId="0" fillId="4" borderId="0" xfId="0" applyFill="1" applyAlignment="1">
      <alignment/>
    </xf>
    <xf numFmtId="0" fontId="1" fillId="0" borderId="0" xfId="0" applyFont="1" applyAlignment="1">
      <alignment horizontal="left"/>
    </xf>
    <xf numFmtId="0" fontId="0" fillId="0" borderId="0" xfId="0" applyFont="1" applyAlignment="1">
      <alignment horizontal="right"/>
    </xf>
    <xf numFmtId="0" fontId="0" fillId="0" borderId="6" xfId="0" applyFill="1" applyBorder="1" applyAlignment="1">
      <alignment horizontal="center"/>
    </xf>
    <xf numFmtId="0" fontId="0" fillId="2" borderId="2" xfId="0" applyFill="1" applyBorder="1" applyAlignment="1">
      <alignment horizontal="center"/>
    </xf>
    <xf numFmtId="0" fontId="1" fillId="0" borderId="0" xfId="0" applyFont="1" applyAlignment="1">
      <alignment wrapText="1"/>
    </xf>
    <xf numFmtId="172" fontId="0" fillId="0" borderId="0" xfId="0" applyNumberFormat="1" applyAlignment="1">
      <alignment/>
    </xf>
    <xf numFmtId="0" fontId="0" fillId="0" borderId="7"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4" borderId="7" xfId="0" applyFill="1" applyBorder="1" applyAlignment="1">
      <alignment/>
    </xf>
    <xf numFmtId="0" fontId="1" fillId="0" borderId="0" xfId="0" applyFont="1" applyAlignment="1">
      <alignment horizontal="center" wrapText="1"/>
    </xf>
    <xf numFmtId="0" fontId="0" fillId="5" borderId="0" xfId="0" applyFill="1" applyAlignment="1">
      <alignment wrapText="1"/>
    </xf>
    <xf numFmtId="0" fontId="2" fillId="6" borderId="0" xfId="0" applyFont="1" applyFill="1" applyAlignment="1">
      <alignment/>
    </xf>
    <xf numFmtId="0" fontId="0" fillId="6" borderId="0" xfId="0" applyFill="1" applyAlignment="1">
      <alignment/>
    </xf>
    <xf numFmtId="0" fontId="0" fillId="6" borderId="0" xfId="0" applyFill="1" applyAlignment="1">
      <alignment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6" borderId="2" xfId="0" applyFill="1" applyBorder="1" applyAlignment="1">
      <alignment/>
    </xf>
    <xf numFmtId="0" fontId="0" fillId="6" borderId="2" xfId="0" applyFill="1" applyBorder="1" applyAlignment="1">
      <alignment horizontal="center"/>
    </xf>
    <xf numFmtId="0" fontId="0" fillId="6" borderId="5" xfId="0" applyFill="1" applyBorder="1" applyAlignment="1">
      <alignment horizontal="center"/>
    </xf>
    <xf numFmtId="0" fontId="0" fillId="6" borderId="3" xfId="0" applyFill="1" applyBorder="1" applyAlignment="1">
      <alignment/>
    </xf>
    <xf numFmtId="0" fontId="0" fillId="6" borderId="3" xfId="0" applyFill="1" applyBorder="1" applyAlignment="1">
      <alignment horizontal="center"/>
    </xf>
    <xf numFmtId="0" fontId="1" fillId="0" borderId="0" xfId="0" applyFont="1" applyAlignment="1">
      <alignment horizontal="center"/>
    </xf>
    <xf numFmtId="0" fontId="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B26" sqref="B26"/>
    </sheetView>
  </sheetViews>
  <sheetFormatPr defaultColWidth="11.421875" defaultRowHeight="12.75"/>
  <cols>
    <col min="1" max="1" width="7.421875" style="0" customWidth="1"/>
    <col min="2" max="2" width="74.57421875" style="0" customWidth="1"/>
    <col min="3" max="3" width="7.140625" style="0" customWidth="1"/>
  </cols>
  <sheetData>
    <row r="1" spans="1:3" ht="12.75">
      <c r="A1" s="47"/>
      <c r="B1" s="47"/>
      <c r="C1" s="47"/>
    </row>
    <row r="2" spans="1:3" s="24" customFormat="1" ht="15.75">
      <c r="A2" s="46"/>
      <c r="B2" s="46" t="s">
        <v>330</v>
      </c>
      <c r="C2" s="46"/>
    </row>
    <row r="3" spans="1:3" ht="12.75">
      <c r="A3" s="47"/>
      <c r="B3" s="47"/>
      <c r="C3" s="47"/>
    </row>
    <row r="4" spans="1:3" ht="38.25">
      <c r="A4" s="47"/>
      <c r="B4" s="45" t="s">
        <v>344</v>
      </c>
      <c r="C4" s="47"/>
    </row>
    <row r="5" spans="1:3" ht="12.75">
      <c r="A5" s="47"/>
      <c r="B5" s="47"/>
      <c r="C5" s="47"/>
    </row>
    <row r="6" spans="1:3" ht="63.75">
      <c r="A6" s="47"/>
      <c r="B6" s="45" t="s">
        <v>345</v>
      </c>
      <c r="C6" s="47"/>
    </row>
    <row r="7" spans="1:3" ht="12.75">
      <c r="A7" s="47"/>
      <c r="B7" s="47" t="s">
        <v>44</v>
      </c>
      <c r="C7" s="47"/>
    </row>
    <row r="8" spans="1:3" ht="38.25">
      <c r="A8" s="47"/>
      <c r="B8" s="45" t="s">
        <v>346</v>
      </c>
      <c r="C8" s="47"/>
    </row>
    <row r="9" spans="1:3" ht="12.75">
      <c r="A9" s="47"/>
      <c r="B9" s="48"/>
      <c r="C9" s="47"/>
    </row>
    <row r="10" spans="1:3" ht="63.75">
      <c r="A10" s="47"/>
      <c r="B10" s="45" t="s">
        <v>347</v>
      </c>
      <c r="C10" s="47"/>
    </row>
    <row r="11" spans="1:3" ht="12.75">
      <c r="A11" s="47"/>
      <c r="B11" s="48" t="s">
        <v>236</v>
      </c>
      <c r="C11" s="47"/>
    </row>
    <row r="12" spans="1:3" ht="90" customHeight="1">
      <c r="A12" s="47"/>
      <c r="B12" s="45" t="s">
        <v>348</v>
      </c>
      <c r="C12" s="47"/>
    </row>
    <row r="13" spans="1:3" ht="12.75">
      <c r="A13" s="47"/>
      <c r="B13" s="48"/>
      <c r="C13" s="47"/>
    </row>
    <row r="14" spans="1:3" ht="39" customHeight="1">
      <c r="A14" s="47"/>
      <c r="B14" s="45" t="s">
        <v>349</v>
      </c>
      <c r="C14" s="47"/>
    </row>
    <row r="15" spans="1:3" ht="12.75">
      <c r="A15" s="47"/>
      <c r="B15" s="48"/>
      <c r="C15" s="47"/>
    </row>
    <row r="16" spans="1:3" ht="51">
      <c r="A16" s="47"/>
      <c r="B16" s="45" t="s">
        <v>350</v>
      </c>
      <c r="C16" s="47"/>
    </row>
    <row r="17" spans="1:3" ht="12.75">
      <c r="A17" s="47"/>
      <c r="B17" s="48"/>
      <c r="C17" s="47"/>
    </row>
  </sheetData>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90"/>
  <sheetViews>
    <sheetView workbookViewId="0" topLeftCell="A1">
      <selection activeCell="G45" sqref="G45"/>
    </sheetView>
  </sheetViews>
  <sheetFormatPr defaultColWidth="11.421875" defaultRowHeight="12.75"/>
  <cols>
    <col min="1" max="1" width="34.140625" style="0" customWidth="1"/>
    <col min="3" max="3" width="22.7109375" style="0" customWidth="1"/>
  </cols>
  <sheetData>
    <row r="1" spans="1:4" ht="38.25">
      <c r="A1" s="49" t="s">
        <v>0</v>
      </c>
      <c r="B1" s="50" t="s">
        <v>1</v>
      </c>
      <c r="C1" s="50" t="s">
        <v>90</v>
      </c>
      <c r="D1" s="50" t="s">
        <v>329</v>
      </c>
    </row>
    <row r="2" spans="1:4" ht="12.75">
      <c r="A2" s="15" t="s">
        <v>46</v>
      </c>
      <c r="B2" s="14"/>
      <c r="C2" s="14" t="s">
        <v>44</v>
      </c>
      <c r="D2" s="14"/>
    </row>
    <row r="3" spans="1:4" ht="12.75">
      <c r="A3" s="8" t="s">
        <v>2</v>
      </c>
      <c r="B3" s="11">
        <v>1</v>
      </c>
      <c r="C3" s="11" t="s">
        <v>44</v>
      </c>
      <c r="D3" s="11">
        <f>IF(C3="x",B3,0)</f>
        <v>0</v>
      </c>
    </row>
    <row r="4" spans="1:4" ht="12.75">
      <c r="A4" s="51" t="s">
        <v>11</v>
      </c>
      <c r="B4" s="52">
        <v>2</v>
      </c>
      <c r="C4" s="52" t="s">
        <v>44</v>
      </c>
      <c r="D4" s="52">
        <f aca="true" t="shared" si="0" ref="D4:D45">IF(C4="x",B4,0)</f>
        <v>0</v>
      </c>
    </row>
    <row r="5" spans="1:4" ht="12.75">
      <c r="A5" s="8" t="s">
        <v>10</v>
      </c>
      <c r="B5" s="11">
        <v>3</v>
      </c>
      <c r="C5" s="11" t="s">
        <v>44</v>
      </c>
      <c r="D5" s="11">
        <f t="shared" si="0"/>
        <v>0</v>
      </c>
    </row>
    <row r="6" spans="1:4" ht="12.75">
      <c r="A6" s="51" t="s">
        <v>12</v>
      </c>
      <c r="B6" s="52">
        <v>4</v>
      </c>
      <c r="C6" s="52" t="s">
        <v>44</v>
      </c>
      <c r="D6" s="52">
        <f t="shared" si="0"/>
        <v>0</v>
      </c>
    </row>
    <row r="7" spans="1:4" ht="12.75">
      <c r="A7" s="8" t="s">
        <v>31</v>
      </c>
      <c r="B7" s="11">
        <v>5</v>
      </c>
      <c r="C7" s="11" t="s">
        <v>44</v>
      </c>
      <c r="D7" s="11">
        <f t="shared" si="0"/>
        <v>0</v>
      </c>
    </row>
    <row r="8" spans="1:4" ht="12.75">
      <c r="A8" s="51" t="s">
        <v>3</v>
      </c>
      <c r="B8" s="52">
        <v>6</v>
      </c>
      <c r="C8" s="52" t="s">
        <v>44</v>
      </c>
      <c r="D8" s="52">
        <f t="shared" si="0"/>
        <v>0</v>
      </c>
    </row>
    <row r="9" spans="1:4" ht="12.75">
      <c r="A9" s="8" t="s">
        <v>4</v>
      </c>
      <c r="B9" s="11">
        <v>7</v>
      </c>
      <c r="C9" s="11" t="s">
        <v>44</v>
      </c>
      <c r="D9" s="11">
        <f t="shared" si="0"/>
        <v>0</v>
      </c>
    </row>
    <row r="10" spans="1:4" ht="12.75">
      <c r="A10" s="51" t="s">
        <v>9</v>
      </c>
      <c r="B10" s="52">
        <v>8</v>
      </c>
      <c r="C10" s="52" t="s">
        <v>44</v>
      </c>
      <c r="D10" s="52">
        <f t="shared" si="0"/>
        <v>0</v>
      </c>
    </row>
    <row r="11" spans="1:4" ht="12.75">
      <c r="A11" s="8" t="s">
        <v>8</v>
      </c>
      <c r="B11" s="11">
        <v>9</v>
      </c>
      <c r="C11" s="11" t="s">
        <v>44</v>
      </c>
      <c r="D11" s="11">
        <f t="shared" si="0"/>
        <v>0</v>
      </c>
    </row>
    <row r="12" spans="1:6" ht="12.75">
      <c r="A12" s="51" t="s">
        <v>5</v>
      </c>
      <c r="B12" s="52">
        <v>10</v>
      </c>
      <c r="C12" s="52" t="s">
        <v>44</v>
      </c>
      <c r="D12" s="52">
        <f t="shared" si="0"/>
        <v>0</v>
      </c>
      <c r="F12" s="2"/>
    </row>
    <row r="13" spans="1:9" ht="12.75">
      <c r="A13" s="8" t="s">
        <v>6</v>
      </c>
      <c r="B13" s="11">
        <v>11</v>
      </c>
      <c r="C13" s="11" t="s">
        <v>44</v>
      </c>
      <c r="D13" s="11">
        <f t="shared" si="0"/>
        <v>0</v>
      </c>
      <c r="I13" s="2"/>
    </row>
    <row r="14" spans="1:4" ht="12.75">
      <c r="A14" s="51" t="s">
        <v>7</v>
      </c>
      <c r="B14" s="52">
        <v>12</v>
      </c>
      <c r="C14" s="52" t="s">
        <v>44</v>
      </c>
      <c r="D14" s="52">
        <f t="shared" si="0"/>
        <v>0</v>
      </c>
    </row>
    <row r="15" spans="1:8" ht="12.75">
      <c r="A15" s="8" t="s">
        <v>13</v>
      </c>
      <c r="B15" s="11">
        <v>13</v>
      </c>
      <c r="C15" s="11" t="s">
        <v>44</v>
      </c>
      <c r="D15" s="11">
        <f t="shared" si="0"/>
        <v>0</v>
      </c>
      <c r="H15" s="2"/>
    </row>
    <row r="16" spans="1:4" ht="12.75">
      <c r="A16" s="51" t="s">
        <v>14</v>
      </c>
      <c r="B16" s="52">
        <v>14</v>
      </c>
      <c r="C16" s="52" t="s">
        <v>44</v>
      </c>
      <c r="D16" s="52">
        <f t="shared" si="0"/>
        <v>0</v>
      </c>
    </row>
    <row r="17" spans="1:4" ht="12.75">
      <c r="A17" s="8" t="s">
        <v>32</v>
      </c>
      <c r="B17" s="11">
        <v>15</v>
      </c>
      <c r="C17" s="11" t="s">
        <v>44</v>
      </c>
      <c r="D17" s="11">
        <f t="shared" si="0"/>
        <v>0</v>
      </c>
    </row>
    <row r="18" spans="1:4" ht="12.75">
      <c r="A18" s="51" t="s">
        <v>33</v>
      </c>
      <c r="B18" s="52">
        <v>16</v>
      </c>
      <c r="C18" s="52" t="s">
        <v>44</v>
      </c>
      <c r="D18" s="52">
        <f t="shared" si="0"/>
        <v>0</v>
      </c>
    </row>
    <row r="19" spans="1:4" ht="12.75">
      <c r="A19" s="8" t="s">
        <v>34</v>
      </c>
      <c r="B19" s="11">
        <v>17</v>
      </c>
      <c r="C19" s="11" t="s">
        <v>44</v>
      </c>
      <c r="D19" s="11">
        <f t="shared" si="0"/>
        <v>0</v>
      </c>
    </row>
    <row r="20" spans="1:4" ht="12.75">
      <c r="A20" s="51" t="s">
        <v>15</v>
      </c>
      <c r="B20" s="52">
        <v>18</v>
      </c>
      <c r="C20" s="52" t="s">
        <v>44</v>
      </c>
      <c r="D20" s="52">
        <f t="shared" si="0"/>
        <v>0</v>
      </c>
    </row>
    <row r="21" spans="1:4" ht="12.75">
      <c r="A21" s="8" t="s">
        <v>89</v>
      </c>
      <c r="B21" s="11">
        <v>19</v>
      </c>
      <c r="C21" s="11" t="s">
        <v>44</v>
      </c>
      <c r="D21" s="11">
        <f t="shared" si="0"/>
        <v>0</v>
      </c>
    </row>
    <row r="22" spans="1:4" ht="12.75">
      <c r="A22" s="51" t="s">
        <v>35</v>
      </c>
      <c r="B22" s="52">
        <v>20</v>
      </c>
      <c r="C22" s="52" t="s">
        <v>44</v>
      </c>
      <c r="D22" s="52">
        <f t="shared" si="0"/>
        <v>0</v>
      </c>
    </row>
    <row r="23" spans="1:4" ht="12.75">
      <c r="A23" s="8" t="s">
        <v>36</v>
      </c>
      <c r="B23" s="11">
        <v>21</v>
      </c>
      <c r="C23" s="11" t="s">
        <v>44</v>
      </c>
      <c r="D23" s="11">
        <f t="shared" si="0"/>
        <v>0</v>
      </c>
    </row>
    <row r="24" spans="1:4" ht="12.75">
      <c r="A24" s="51" t="s">
        <v>37</v>
      </c>
      <c r="B24" s="52">
        <v>22</v>
      </c>
      <c r="C24" s="52" t="s">
        <v>44</v>
      </c>
      <c r="D24" s="52">
        <f t="shared" si="0"/>
        <v>0</v>
      </c>
    </row>
    <row r="25" spans="1:4" ht="12.75">
      <c r="A25" s="8" t="s">
        <v>38</v>
      </c>
      <c r="B25" s="11">
        <v>23</v>
      </c>
      <c r="C25" s="11" t="s">
        <v>44</v>
      </c>
      <c r="D25" s="11">
        <f t="shared" si="0"/>
        <v>0</v>
      </c>
    </row>
    <row r="26" spans="1:4" ht="12.75">
      <c r="A26" s="51" t="s">
        <v>39</v>
      </c>
      <c r="B26" s="52">
        <v>24</v>
      </c>
      <c r="C26" s="52" t="s">
        <v>44</v>
      </c>
      <c r="D26" s="52">
        <f t="shared" si="0"/>
        <v>0</v>
      </c>
    </row>
    <row r="27" spans="1:4" ht="12.75">
      <c r="A27" s="8" t="s">
        <v>16</v>
      </c>
      <c r="B27" s="11">
        <v>25</v>
      </c>
      <c r="C27" s="11" t="s">
        <v>44</v>
      </c>
      <c r="D27" s="11">
        <f t="shared" si="0"/>
        <v>0</v>
      </c>
    </row>
    <row r="28" spans="1:4" ht="12.75">
      <c r="A28" s="51" t="s">
        <v>28</v>
      </c>
      <c r="B28" s="52">
        <v>26</v>
      </c>
      <c r="C28" s="52" t="s">
        <v>44</v>
      </c>
      <c r="D28" s="52">
        <f t="shared" si="0"/>
        <v>0</v>
      </c>
    </row>
    <row r="29" spans="1:4" ht="12.75">
      <c r="A29" s="8" t="s">
        <v>29</v>
      </c>
      <c r="B29" s="11">
        <v>27</v>
      </c>
      <c r="C29" s="11" t="s">
        <v>44</v>
      </c>
      <c r="D29" s="11">
        <f t="shared" si="0"/>
        <v>0</v>
      </c>
    </row>
    <row r="30" spans="1:4" ht="12.75">
      <c r="A30" s="51" t="s">
        <v>17</v>
      </c>
      <c r="B30" s="52">
        <v>28</v>
      </c>
      <c r="C30" s="52" t="s">
        <v>44</v>
      </c>
      <c r="D30" s="52">
        <f t="shared" si="0"/>
        <v>0</v>
      </c>
    </row>
    <row r="31" spans="1:4" ht="12.75">
      <c r="A31" s="8" t="s">
        <v>30</v>
      </c>
      <c r="B31" s="11">
        <v>29</v>
      </c>
      <c r="C31" s="11" t="s">
        <v>44</v>
      </c>
      <c r="D31" s="11">
        <f t="shared" si="0"/>
        <v>0</v>
      </c>
    </row>
    <row r="32" spans="1:4" ht="12.75">
      <c r="A32" s="51" t="s">
        <v>40</v>
      </c>
      <c r="B32" s="52">
        <v>30</v>
      </c>
      <c r="C32" s="52" t="s">
        <v>44</v>
      </c>
      <c r="D32" s="52">
        <f t="shared" si="0"/>
        <v>0</v>
      </c>
    </row>
    <row r="33" spans="1:4" ht="12.75">
      <c r="A33" s="8" t="s">
        <v>20</v>
      </c>
      <c r="B33" s="11">
        <v>31</v>
      </c>
      <c r="C33" s="11" t="s">
        <v>44</v>
      </c>
      <c r="D33" s="11">
        <f t="shared" si="0"/>
        <v>0</v>
      </c>
    </row>
    <row r="34" spans="1:4" ht="12.75">
      <c r="A34" s="51" t="s">
        <v>41</v>
      </c>
      <c r="B34" s="52">
        <v>32</v>
      </c>
      <c r="C34" s="52" t="s">
        <v>44</v>
      </c>
      <c r="D34" s="52">
        <f t="shared" si="0"/>
        <v>0</v>
      </c>
    </row>
    <row r="35" spans="1:4" ht="12.75">
      <c r="A35" s="8" t="s">
        <v>42</v>
      </c>
      <c r="B35" s="11">
        <v>33</v>
      </c>
      <c r="C35" s="11" t="s">
        <v>44</v>
      </c>
      <c r="D35" s="11">
        <f t="shared" si="0"/>
        <v>0</v>
      </c>
    </row>
    <row r="36" spans="1:5" ht="12.75">
      <c r="A36" s="51" t="s">
        <v>43</v>
      </c>
      <c r="B36" s="52">
        <v>34</v>
      </c>
      <c r="C36" s="52" t="s">
        <v>44</v>
      </c>
      <c r="D36" s="52">
        <f t="shared" si="0"/>
        <v>0</v>
      </c>
      <c r="E36" s="2"/>
    </row>
    <row r="37" spans="1:4" ht="12.75">
      <c r="A37" s="8" t="s">
        <v>21</v>
      </c>
      <c r="B37" s="11">
        <v>35</v>
      </c>
      <c r="C37" s="11" t="s">
        <v>44</v>
      </c>
      <c r="D37" s="11">
        <f t="shared" si="0"/>
        <v>0</v>
      </c>
    </row>
    <row r="38" spans="1:4" ht="12.75">
      <c r="A38" s="51" t="s">
        <v>22</v>
      </c>
      <c r="B38" s="52">
        <v>36</v>
      </c>
      <c r="C38" s="52" t="s">
        <v>44</v>
      </c>
      <c r="D38" s="52">
        <f t="shared" si="0"/>
        <v>0</v>
      </c>
    </row>
    <row r="39" spans="1:4" ht="12.75">
      <c r="A39" s="8" t="s">
        <v>23</v>
      </c>
      <c r="B39" s="11">
        <v>37</v>
      </c>
      <c r="C39" s="11" t="s">
        <v>44</v>
      </c>
      <c r="D39" s="11">
        <f t="shared" si="0"/>
        <v>0</v>
      </c>
    </row>
    <row r="40" spans="1:4" ht="12.75">
      <c r="A40" s="51" t="s">
        <v>24</v>
      </c>
      <c r="B40" s="52">
        <v>38</v>
      </c>
      <c r="C40" s="52" t="s">
        <v>44</v>
      </c>
      <c r="D40" s="52">
        <f t="shared" si="0"/>
        <v>0</v>
      </c>
    </row>
    <row r="41" spans="1:4" ht="12.75">
      <c r="A41" s="8" t="s">
        <v>18</v>
      </c>
      <c r="B41" s="11">
        <v>39</v>
      </c>
      <c r="C41" s="11" t="s">
        <v>44</v>
      </c>
      <c r="D41" s="11">
        <f t="shared" si="0"/>
        <v>0</v>
      </c>
    </row>
    <row r="42" spans="1:4" ht="12.75">
      <c r="A42" s="51" t="s">
        <v>19</v>
      </c>
      <c r="B42" s="52">
        <v>40</v>
      </c>
      <c r="C42" s="52" t="s">
        <v>44</v>
      </c>
      <c r="D42" s="52">
        <f t="shared" si="0"/>
        <v>0</v>
      </c>
    </row>
    <row r="43" spans="1:4" ht="12.75">
      <c r="A43" s="8" t="s">
        <v>25</v>
      </c>
      <c r="B43" s="11">
        <v>41</v>
      </c>
      <c r="C43" s="11" t="s">
        <v>44</v>
      </c>
      <c r="D43" s="11">
        <f t="shared" si="0"/>
        <v>0</v>
      </c>
    </row>
    <row r="44" spans="1:4" ht="12.75">
      <c r="A44" s="51" t="s">
        <v>26</v>
      </c>
      <c r="B44" s="52">
        <v>42</v>
      </c>
      <c r="C44" s="52" t="s">
        <v>44</v>
      </c>
      <c r="D44" s="52">
        <f t="shared" si="0"/>
        <v>0</v>
      </c>
    </row>
    <row r="45" spans="1:4" ht="13.5" thickBot="1">
      <c r="A45" s="10" t="s">
        <v>27</v>
      </c>
      <c r="B45" s="13">
        <v>43</v>
      </c>
      <c r="C45" s="13" t="s">
        <v>44</v>
      </c>
      <c r="D45" s="13">
        <f t="shared" si="0"/>
        <v>0</v>
      </c>
    </row>
    <row r="46" spans="1:4" ht="13.5" thickBot="1">
      <c r="A46" s="4" t="s">
        <v>45</v>
      </c>
      <c r="B46" s="5"/>
      <c r="C46" s="5" t="s">
        <v>44</v>
      </c>
      <c r="D46" s="5"/>
    </row>
    <row r="47" spans="1:4" ht="12.75">
      <c r="A47" s="16" t="s">
        <v>47</v>
      </c>
      <c r="B47" s="20">
        <v>1</v>
      </c>
      <c r="C47" s="18" t="s">
        <v>44</v>
      </c>
      <c r="D47" s="18">
        <f>IF(C47="x",B47+B45,0)</f>
        <v>0</v>
      </c>
    </row>
    <row r="48" spans="1:4" ht="12.75">
      <c r="A48" s="51" t="s">
        <v>48</v>
      </c>
      <c r="B48" s="53">
        <v>2</v>
      </c>
      <c r="C48" s="52" t="s">
        <v>44</v>
      </c>
      <c r="D48" s="52">
        <f>IF(C48="x",B48+B45,0)</f>
        <v>0</v>
      </c>
    </row>
    <row r="49" spans="1:4" ht="12.75">
      <c r="A49" s="8" t="s">
        <v>49</v>
      </c>
      <c r="B49" s="22">
        <v>3</v>
      </c>
      <c r="C49" s="11" t="s">
        <v>44</v>
      </c>
      <c r="D49" s="11">
        <f>IF(C49="x",B49+B45,0)</f>
        <v>0</v>
      </c>
    </row>
    <row r="50" spans="1:4" ht="12.75">
      <c r="A50" s="51" t="s">
        <v>50</v>
      </c>
      <c r="B50" s="53">
        <v>4</v>
      </c>
      <c r="C50" s="52" t="s">
        <v>44</v>
      </c>
      <c r="D50" s="52">
        <f>IF(C50="x",B50+B45,0)</f>
        <v>0</v>
      </c>
    </row>
    <row r="51" spans="1:4" ht="12.75">
      <c r="A51" s="8" t="s">
        <v>51</v>
      </c>
      <c r="B51" s="22">
        <v>5</v>
      </c>
      <c r="C51" s="11" t="s">
        <v>44</v>
      </c>
      <c r="D51" s="11">
        <f>IF(C51="x",B51+B45,0)</f>
        <v>0</v>
      </c>
    </row>
    <row r="52" spans="1:4" ht="12.75">
      <c r="A52" s="51" t="s">
        <v>52</v>
      </c>
      <c r="B52" s="53">
        <v>6</v>
      </c>
      <c r="C52" s="52" t="s">
        <v>44</v>
      </c>
      <c r="D52" s="52">
        <f>IF(C52="x",B52+B45,0)</f>
        <v>0</v>
      </c>
    </row>
    <row r="53" spans="1:4" ht="12.75">
      <c r="A53" s="8" t="s">
        <v>53</v>
      </c>
      <c r="B53" s="22">
        <v>7</v>
      </c>
      <c r="C53" s="11" t="s">
        <v>44</v>
      </c>
      <c r="D53" s="11">
        <f>IF(C53="x",B53+B45,0)</f>
        <v>0</v>
      </c>
    </row>
    <row r="54" spans="1:4" ht="12.75">
      <c r="A54" s="51" t="s">
        <v>54</v>
      </c>
      <c r="B54" s="53">
        <v>8</v>
      </c>
      <c r="C54" s="52" t="s">
        <v>44</v>
      </c>
      <c r="D54" s="52">
        <f>IF(C54="x",B54+B45,0)</f>
        <v>0</v>
      </c>
    </row>
    <row r="55" spans="1:4" ht="12.75">
      <c r="A55" s="8" t="s">
        <v>55</v>
      </c>
      <c r="B55" s="22">
        <v>9</v>
      </c>
      <c r="C55" s="11" t="s">
        <v>44</v>
      </c>
      <c r="D55" s="11">
        <f>IF(C55="x",B55+B45,0)</f>
        <v>0</v>
      </c>
    </row>
    <row r="56" spans="1:4" ht="12.75">
      <c r="A56" s="51" t="s">
        <v>56</v>
      </c>
      <c r="B56" s="53">
        <v>10</v>
      </c>
      <c r="C56" s="52" t="s">
        <v>44</v>
      </c>
      <c r="D56" s="52">
        <f>IF(C56="x",B56+B45,0)</f>
        <v>0</v>
      </c>
    </row>
    <row r="57" spans="1:4" ht="12.75">
      <c r="A57" s="8" t="s">
        <v>57</v>
      </c>
      <c r="B57" s="22">
        <v>11</v>
      </c>
      <c r="C57" s="11" t="s">
        <v>44</v>
      </c>
      <c r="D57" s="11">
        <f>IF(C57="x",B57+B45,0)</f>
        <v>0</v>
      </c>
    </row>
    <row r="58" spans="1:4" ht="12.75">
      <c r="A58" s="51" t="s">
        <v>58</v>
      </c>
      <c r="B58" s="53">
        <v>12</v>
      </c>
      <c r="C58" s="52" t="s">
        <v>44</v>
      </c>
      <c r="D58" s="52">
        <f>IF(C58="x",B58+B45,0)</f>
        <v>0</v>
      </c>
    </row>
    <row r="59" spans="1:4" ht="12.75">
      <c r="A59" s="8" t="s">
        <v>59</v>
      </c>
      <c r="B59" s="22">
        <v>13</v>
      </c>
      <c r="C59" s="11" t="s">
        <v>44</v>
      </c>
      <c r="D59" s="11">
        <f>IF(C59="x",B59+B45,0)</f>
        <v>0</v>
      </c>
    </row>
    <row r="60" spans="1:4" ht="12.75">
      <c r="A60" s="51" t="s">
        <v>60</v>
      </c>
      <c r="B60" s="53">
        <v>14</v>
      </c>
      <c r="C60" s="52" t="s">
        <v>44</v>
      </c>
      <c r="D60" s="52">
        <f>IF(C60="x",B60+B45,0)</f>
        <v>0</v>
      </c>
    </row>
    <row r="61" spans="1:4" ht="12.75">
      <c r="A61" s="8" t="s">
        <v>61</v>
      </c>
      <c r="B61" s="22">
        <v>15</v>
      </c>
      <c r="C61" s="11" t="s">
        <v>44</v>
      </c>
      <c r="D61" s="11">
        <f>IF(C61="x",B61+B45,0)</f>
        <v>0</v>
      </c>
    </row>
    <row r="62" spans="1:4" ht="12.75">
      <c r="A62" s="51" t="s">
        <v>62</v>
      </c>
      <c r="B62" s="53">
        <v>16</v>
      </c>
      <c r="C62" s="52" t="s">
        <v>44</v>
      </c>
      <c r="D62" s="52">
        <f>IF(C62="x",B62+B45,0)</f>
        <v>0</v>
      </c>
    </row>
    <row r="63" spans="1:4" ht="12.75">
      <c r="A63" s="8" t="s">
        <v>63</v>
      </c>
      <c r="B63" s="22">
        <v>17</v>
      </c>
      <c r="C63" s="11" t="s">
        <v>44</v>
      </c>
      <c r="D63" s="11">
        <f>IF(C63="x",B63+B45,0)</f>
        <v>0</v>
      </c>
    </row>
    <row r="64" spans="1:4" ht="12.75">
      <c r="A64" s="51" t="s">
        <v>64</v>
      </c>
      <c r="B64" s="53">
        <v>18</v>
      </c>
      <c r="C64" s="52" t="s">
        <v>44</v>
      </c>
      <c r="D64" s="52">
        <f>IF(C64="x",B64+B45,0)</f>
        <v>0</v>
      </c>
    </row>
    <row r="65" spans="1:4" ht="12.75">
      <c r="A65" s="8" t="s">
        <v>65</v>
      </c>
      <c r="B65" s="22">
        <v>19</v>
      </c>
      <c r="C65" s="11" t="s">
        <v>44</v>
      </c>
      <c r="D65" s="11">
        <f>IF(C65="x",B65+B45,0)</f>
        <v>0</v>
      </c>
    </row>
    <row r="66" spans="1:4" ht="12.75">
      <c r="A66" s="51" t="s">
        <v>66</v>
      </c>
      <c r="B66" s="53">
        <v>20</v>
      </c>
      <c r="C66" s="52" t="s">
        <v>44</v>
      </c>
      <c r="D66" s="52">
        <f>IF(C66="x",B66+B45,0)</f>
        <v>0</v>
      </c>
    </row>
    <row r="67" spans="1:4" ht="12.75">
      <c r="A67" s="8" t="s">
        <v>67</v>
      </c>
      <c r="B67" s="22">
        <v>21</v>
      </c>
      <c r="C67" s="11" t="s">
        <v>44</v>
      </c>
      <c r="D67" s="11">
        <f>IF(C67="x",B67+B45,0)</f>
        <v>0</v>
      </c>
    </row>
    <row r="68" spans="1:4" ht="12.75">
      <c r="A68" s="51" t="s">
        <v>68</v>
      </c>
      <c r="B68" s="53">
        <v>22</v>
      </c>
      <c r="C68" s="52" t="s">
        <v>44</v>
      </c>
      <c r="D68" s="52">
        <f>IF(C68="x",B68+B45,0)</f>
        <v>0</v>
      </c>
    </row>
    <row r="69" spans="1:4" ht="12.75">
      <c r="A69" s="8" t="s">
        <v>69</v>
      </c>
      <c r="B69" s="22">
        <v>23</v>
      </c>
      <c r="C69" s="11" t="s">
        <v>44</v>
      </c>
      <c r="D69" s="11">
        <f>IF(C69="x",B69+B45,0)</f>
        <v>0</v>
      </c>
    </row>
    <row r="70" spans="1:4" ht="12.75">
      <c r="A70" s="51" t="s">
        <v>70</v>
      </c>
      <c r="B70" s="53">
        <v>24</v>
      </c>
      <c r="C70" s="52" t="s">
        <v>44</v>
      </c>
      <c r="D70" s="52">
        <f>IF(C70="x",B70+B45,0)</f>
        <v>0</v>
      </c>
    </row>
    <row r="71" spans="1:4" ht="12.75">
      <c r="A71" s="8" t="s">
        <v>71</v>
      </c>
      <c r="B71" s="22">
        <v>25</v>
      </c>
      <c r="C71" s="11" t="s">
        <v>44</v>
      </c>
      <c r="D71" s="11">
        <f>IF(C71="x",B71+B45,0)</f>
        <v>0</v>
      </c>
    </row>
    <row r="72" spans="1:4" ht="12.75">
      <c r="A72" s="51" t="s">
        <v>72</v>
      </c>
      <c r="B72" s="53">
        <v>26</v>
      </c>
      <c r="C72" s="52" t="s">
        <v>44</v>
      </c>
      <c r="D72" s="52">
        <f>IF(C72="x",B72+B45,0)</f>
        <v>0</v>
      </c>
    </row>
    <row r="73" spans="1:4" ht="12.75">
      <c r="A73" s="8" t="s">
        <v>73</v>
      </c>
      <c r="B73" s="22">
        <v>27</v>
      </c>
      <c r="C73" s="11" t="s">
        <v>44</v>
      </c>
      <c r="D73" s="11">
        <f>IF(C73="x",B73+B45,0)</f>
        <v>0</v>
      </c>
    </row>
    <row r="74" spans="1:4" ht="12.75">
      <c r="A74" s="51" t="s">
        <v>74</v>
      </c>
      <c r="B74" s="53">
        <v>28</v>
      </c>
      <c r="C74" s="52" t="s">
        <v>44</v>
      </c>
      <c r="D74" s="52">
        <f>IF(C74="x",B74+B45,0)</f>
        <v>0</v>
      </c>
    </row>
    <row r="75" spans="1:4" ht="12.75">
      <c r="A75" s="8" t="s">
        <v>75</v>
      </c>
      <c r="B75" s="22">
        <v>29</v>
      </c>
      <c r="C75" s="11" t="s">
        <v>44</v>
      </c>
      <c r="D75" s="11">
        <f>IF(C75="x",B75+B45,0)</f>
        <v>0</v>
      </c>
    </row>
    <row r="76" spans="1:4" ht="12.75">
      <c r="A76" s="51" t="s">
        <v>76</v>
      </c>
      <c r="B76" s="53">
        <v>30</v>
      </c>
      <c r="C76" s="52" t="s">
        <v>44</v>
      </c>
      <c r="D76" s="52">
        <f>IF(C76="x",B76+B45,0)</f>
        <v>0</v>
      </c>
    </row>
    <row r="77" spans="1:4" ht="12.75">
      <c r="A77" s="8" t="s">
        <v>77</v>
      </c>
      <c r="B77" s="22">
        <v>31</v>
      </c>
      <c r="C77" s="11" t="s">
        <v>44</v>
      </c>
      <c r="D77" s="11">
        <f>IF(C77="x",B77+B45,0)</f>
        <v>0</v>
      </c>
    </row>
    <row r="78" spans="1:4" ht="12.75">
      <c r="A78" s="51" t="s">
        <v>78</v>
      </c>
      <c r="B78" s="53">
        <v>32</v>
      </c>
      <c r="C78" s="52" t="s">
        <v>44</v>
      </c>
      <c r="D78" s="52">
        <f>IF(C78="x",B78+B45,0)</f>
        <v>0</v>
      </c>
    </row>
    <row r="79" spans="1:4" ht="12.75">
      <c r="A79" s="8" t="s">
        <v>79</v>
      </c>
      <c r="B79" s="22">
        <v>33</v>
      </c>
      <c r="C79" s="11" t="s">
        <v>44</v>
      </c>
      <c r="D79" s="11">
        <f>IF(C79="x",B79+B45,0)</f>
        <v>0</v>
      </c>
    </row>
    <row r="80" spans="1:4" ht="12.75">
      <c r="A80" s="51" t="s">
        <v>80</v>
      </c>
      <c r="B80" s="53">
        <v>34</v>
      </c>
      <c r="C80" s="52" t="s">
        <v>44</v>
      </c>
      <c r="D80" s="52">
        <f>IF(C80="x",B80+B45,0)</f>
        <v>0</v>
      </c>
    </row>
    <row r="81" spans="1:4" ht="12.75">
      <c r="A81" s="8" t="s">
        <v>81</v>
      </c>
      <c r="B81" s="22">
        <v>35</v>
      </c>
      <c r="C81" s="11" t="s">
        <v>44</v>
      </c>
      <c r="D81" s="11">
        <f>IF(C81="x",B81+B45,0)</f>
        <v>0</v>
      </c>
    </row>
    <row r="82" spans="1:4" ht="12.75">
      <c r="A82" s="51" t="s">
        <v>82</v>
      </c>
      <c r="B82" s="53">
        <v>36</v>
      </c>
      <c r="C82" s="52" t="s">
        <v>44</v>
      </c>
      <c r="D82" s="52">
        <f>IF(C82="x",B82+B45,0)</f>
        <v>0</v>
      </c>
    </row>
    <row r="83" spans="1:4" ht="12.75">
      <c r="A83" s="8" t="s">
        <v>83</v>
      </c>
      <c r="B83" s="22">
        <v>37</v>
      </c>
      <c r="C83" s="11" t="s">
        <v>44</v>
      </c>
      <c r="D83" s="11">
        <f>IF(C83="x",B83+B45,0)</f>
        <v>0</v>
      </c>
    </row>
    <row r="84" spans="1:4" ht="12.75">
      <c r="A84" s="51" t="s">
        <v>84</v>
      </c>
      <c r="B84" s="53">
        <v>38</v>
      </c>
      <c r="C84" s="52" t="s">
        <v>44</v>
      </c>
      <c r="D84" s="52">
        <f>IF(C84="x",B84+B45,0)</f>
        <v>0</v>
      </c>
    </row>
    <row r="85" spans="1:4" ht="12.75">
      <c r="A85" s="8" t="s">
        <v>85</v>
      </c>
      <c r="B85" s="22">
        <v>39</v>
      </c>
      <c r="C85" s="11" t="s">
        <v>44</v>
      </c>
      <c r="D85" s="11">
        <f>IF(C85="x",B85+B45,0)</f>
        <v>0</v>
      </c>
    </row>
    <row r="86" spans="1:4" ht="12.75">
      <c r="A86" s="51" t="s">
        <v>86</v>
      </c>
      <c r="B86" s="53">
        <v>40</v>
      </c>
      <c r="C86" s="52" t="s">
        <v>44</v>
      </c>
      <c r="D86" s="52">
        <f>IF(C86="x",B86+B45,0)</f>
        <v>0</v>
      </c>
    </row>
    <row r="87" spans="1:4" ht="12.75">
      <c r="A87" s="8" t="s">
        <v>87</v>
      </c>
      <c r="B87" s="22">
        <v>41</v>
      </c>
      <c r="C87" s="11" t="s">
        <v>44</v>
      </c>
      <c r="D87" s="11">
        <f>IF(C87="x",B87+B45,0)</f>
        <v>0</v>
      </c>
    </row>
    <row r="88" spans="1:4" ht="13.5" thickBot="1">
      <c r="A88" s="54" t="s">
        <v>88</v>
      </c>
      <c r="B88" s="55">
        <v>42</v>
      </c>
      <c r="C88" s="55" t="s">
        <v>44</v>
      </c>
      <c r="D88" s="55">
        <f>IF(C88="x",B88+B45,0)</f>
        <v>0</v>
      </c>
    </row>
    <row r="89" spans="2:4" ht="12.75">
      <c r="B89" s="1"/>
      <c r="C89" s="1" t="s">
        <v>44</v>
      </c>
      <c r="D89" s="1"/>
    </row>
    <row r="90" spans="2:4" ht="12.75">
      <c r="B90" s="56" t="s">
        <v>331</v>
      </c>
      <c r="C90" s="56"/>
      <c r="D90" s="6">
        <f>SUM(D3:D88)</f>
        <v>0</v>
      </c>
    </row>
  </sheetData>
  <mergeCells count="1">
    <mergeCell ref="B90:C90"/>
  </mergeCells>
  <printOptions/>
  <pageMargins left="0.75" right="0.75" top="1" bottom="1"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E103"/>
  <sheetViews>
    <sheetView workbookViewId="0" topLeftCell="A1">
      <selection activeCell="B101" sqref="B101:D101"/>
    </sheetView>
  </sheetViews>
  <sheetFormatPr defaultColWidth="11.421875" defaultRowHeight="12.75"/>
  <cols>
    <col min="1" max="1" width="51.00390625" style="0" customWidth="1"/>
    <col min="2" max="2" width="11.421875" style="1" customWidth="1"/>
    <col min="3" max="3" width="16.421875" style="1" customWidth="1"/>
    <col min="4" max="4" width="24.8515625" style="1" customWidth="1"/>
    <col min="5" max="5" width="13.421875" style="1" customWidth="1"/>
  </cols>
  <sheetData>
    <row r="1" spans="1:5" ht="38.25">
      <c r="A1" s="7" t="s">
        <v>0</v>
      </c>
      <c r="B1" s="25" t="s">
        <v>1</v>
      </c>
      <c r="C1" s="25" t="s">
        <v>237</v>
      </c>
      <c r="D1" s="25" t="s">
        <v>90</v>
      </c>
      <c r="E1" s="25" t="s">
        <v>332</v>
      </c>
    </row>
    <row r="2" spans="1:5" ht="12.75">
      <c r="A2" s="15" t="s">
        <v>93</v>
      </c>
      <c r="B2" s="14"/>
      <c r="C2" s="14"/>
      <c r="D2" s="14" t="s">
        <v>44</v>
      </c>
      <c r="E2" s="14"/>
    </row>
    <row r="3" spans="1:5" ht="12.75">
      <c r="A3" s="8" t="s">
        <v>94</v>
      </c>
      <c r="B3" s="11">
        <v>1</v>
      </c>
      <c r="C3" s="11">
        <v>1</v>
      </c>
      <c r="D3" s="11" t="s">
        <v>44</v>
      </c>
      <c r="E3" s="11">
        <f>IF(D3="x",C3,0)</f>
        <v>0</v>
      </c>
    </row>
    <row r="4" spans="1:5" ht="12.75">
      <c r="A4" s="9" t="s">
        <v>95</v>
      </c>
      <c r="B4" s="12">
        <v>2</v>
      </c>
      <c r="C4" s="12">
        <v>2</v>
      </c>
      <c r="D4" s="12" t="s">
        <v>44</v>
      </c>
      <c r="E4" s="19">
        <f aca="true" t="shared" si="0" ref="E4:E67">IF(D4="x",C4,0)</f>
        <v>0</v>
      </c>
    </row>
    <row r="5" spans="1:5" ht="12.75">
      <c r="A5" s="8" t="s">
        <v>103</v>
      </c>
      <c r="B5" s="11">
        <v>3</v>
      </c>
      <c r="C5" s="11">
        <v>3</v>
      </c>
      <c r="D5" s="11" t="s">
        <v>44</v>
      </c>
      <c r="E5" s="11">
        <f t="shared" si="0"/>
        <v>0</v>
      </c>
    </row>
    <row r="6" spans="1:5" ht="12.75">
      <c r="A6" s="9" t="s">
        <v>96</v>
      </c>
      <c r="B6" s="12">
        <v>4</v>
      </c>
      <c r="C6" s="12">
        <v>4</v>
      </c>
      <c r="D6" s="12" t="s">
        <v>44</v>
      </c>
      <c r="E6" s="19">
        <f t="shared" si="0"/>
        <v>0</v>
      </c>
    </row>
    <row r="7" spans="1:5" ht="12.75">
      <c r="A7" s="8" t="s">
        <v>97</v>
      </c>
      <c r="B7" s="11">
        <v>5</v>
      </c>
      <c r="C7" s="11">
        <v>5</v>
      </c>
      <c r="D7" s="11" t="s">
        <v>44</v>
      </c>
      <c r="E7" s="11">
        <f t="shared" si="0"/>
        <v>0</v>
      </c>
    </row>
    <row r="8" spans="1:5" ht="12.75">
      <c r="A8" s="9" t="s">
        <v>102</v>
      </c>
      <c r="B8" s="12">
        <v>6</v>
      </c>
      <c r="C8" s="12">
        <v>6</v>
      </c>
      <c r="D8" s="12" t="s">
        <v>44</v>
      </c>
      <c r="E8" s="19">
        <f t="shared" si="0"/>
        <v>0</v>
      </c>
    </row>
    <row r="9" spans="1:5" ht="12.75">
      <c r="A9" s="8" t="s">
        <v>101</v>
      </c>
      <c r="B9" s="11">
        <v>7</v>
      </c>
      <c r="C9" s="11">
        <v>7</v>
      </c>
      <c r="D9" s="11" t="s">
        <v>44</v>
      </c>
      <c r="E9" s="11">
        <f t="shared" si="0"/>
        <v>0</v>
      </c>
    </row>
    <row r="10" spans="1:5" ht="12.75">
      <c r="A10" s="9" t="s">
        <v>98</v>
      </c>
      <c r="B10" s="12">
        <v>8</v>
      </c>
      <c r="C10" s="12">
        <v>8</v>
      </c>
      <c r="D10" s="12" t="s">
        <v>44</v>
      </c>
      <c r="E10" s="19">
        <f t="shared" si="0"/>
        <v>0</v>
      </c>
    </row>
    <row r="11" spans="1:5" ht="12.75">
      <c r="A11" s="8" t="s">
        <v>99</v>
      </c>
      <c r="B11" s="11">
        <v>9</v>
      </c>
      <c r="C11" s="11">
        <v>9</v>
      </c>
      <c r="D11" s="11" t="s">
        <v>44</v>
      </c>
      <c r="E11" s="11">
        <f t="shared" si="0"/>
        <v>0</v>
      </c>
    </row>
    <row r="12" spans="1:5" ht="12.75">
      <c r="A12" t="s">
        <v>100</v>
      </c>
      <c r="B12" s="12">
        <v>10</v>
      </c>
      <c r="C12" s="12">
        <v>10</v>
      </c>
      <c r="D12" s="12" t="s">
        <v>44</v>
      </c>
      <c r="E12" s="19">
        <f t="shared" si="0"/>
        <v>0</v>
      </c>
    </row>
    <row r="13" spans="1:5" ht="12.75">
      <c r="A13" s="8" t="s">
        <v>104</v>
      </c>
      <c r="B13" s="11">
        <v>11</v>
      </c>
      <c r="C13" s="11">
        <v>11</v>
      </c>
      <c r="D13" s="11" t="s">
        <v>44</v>
      </c>
      <c r="E13" s="11">
        <f t="shared" si="0"/>
        <v>0</v>
      </c>
    </row>
    <row r="14" spans="1:5" ht="12.75">
      <c r="A14" s="9" t="s">
        <v>105</v>
      </c>
      <c r="B14" s="12">
        <v>12</v>
      </c>
      <c r="C14" s="12">
        <v>12</v>
      </c>
      <c r="D14" s="12" t="s">
        <v>44</v>
      </c>
      <c r="E14" s="19">
        <f t="shared" si="0"/>
        <v>0</v>
      </c>
    </row>
    <row r="15" spans="1:5" ht="12.75">
      <c r="A15" s="8" t="s">
        <v>106</v>
      </c>
      <c r="B15" s="11">
        <v>13</v>
      </c>
      <c r="C15" s="11">
        <v>14</v>
      </c>
      <c r="D15" s="11" t="s">
        <v>44</v>
      </c>
      <c r="E15" s="11">
        <f t="shared" si="0"/>
        <v>0</v>
      </c>
    </row>
    <row r="16" spans="1:5" ht="12.75">
      <c r="A16" s="9" t="s">
        <v>107</v>
      </c>
      <c r="B16" s="12">
        <v>14</v>
      </c>
      <c r="C16" s="12">
        <v>15</v>
      </c>
      <c r="D16" s="12" t="s">
        <v>44</v>
      </c>
      <c r="E16" s="19">
        <f t="shared" si="0"/>
        <v>0</v>
      </c>
    </row>
    <row r="17" spans="1:5" ht="12.75">
      <c r="A17" s="8" t="s">
        <v>109</v>
      </c>
      <c r="B17" s="11">
        <v>15</v>
      </c>
      <c r="C17" s="11">
        <v>16</v>
      </c>
      <c r="D17" s="11" t="s">
        <v>44</v>
      </c>
      <c r="E17" s="11">
        <f t="shared" si="0"/>
        <v>0</v>
      </c>
    </row>
    <row r="18" spans="1:5" ht="12.75">
      <c r="A18" s="9" t="s">
        <v>108</v>
      </c>
      <c r="B18" s="12">
        <v>16</v>
      </c>
      <c r="C18" s="12">
        <v>17</v>
      </c>
      <c r="D18" s="12" t="s">
        <v>44</v>
      </c>
      <c r="E18" s="19">
        <f t="shared" si="0"/>
        <v>0</v>
      </c>
    </row>
    <row r="19" spans="1:5" ht="12.75">
      <c r="A19" s="8" t="s">
        <v>110</v>
      </c>
      <c r="B19" s="11">
        <v>17</v>
      </c>
      <c r="C19" s="11">
        <v>18</v>
      </c>
      <c r="D19" s="11" t="s">
        <v>44</v>
      </c>
      <c r="E19" s="11">
        <f t="shared" si="0"/>
        <v>0</v>
      </c>
    </row>
    <row r="20" spans="1:5" ht="12.75">
      <c r="A20" s="9" t="s">
        <v>111</v>
      </c>
      <c r="B20" s="12">
        <v>18</v>
      </c>
      <c r="C20" s="12">
        <v>19</v>
      </c>
      <c r="D20" s="12" t="s">
        <v>44</v>
      </c>
      <c r="E20" s="19">
        <f t="shared" si="0"/>
        <v>0</v>
      </c>
    </row>
    <row r="21" spans="1:5" ht="12.75">
      <c r="A21" s="8" t="s">
        <v>112</v>
      </c>
      <c r="B21" s="11">
        <v>19</v>
      </c>
      <c r="C21" s="11">
        <v>20</v>
      </c>
      <c r="D21" s="11" t="s">
        <v>44</v>
      </c>
      <c r="E21" s="11">
        <f t="shared" si="0"/>
        <v>0</v>
      </c>
    </row>
    <row r="22" spans="1:5" ht="12.75">
      <c r="A22" s="9" t="s">
        <v>113</v>
      </c>
      <c r="B22" s="12">
        <v>20</v>
      </c>
      <c r="C22" s="12">
        <v>21</v>
      </c>
      <c r="D22" s="12" t="s">
        <v>44</v>
      </c>
      <c r="E22" s="19">
        <f t="shared" si="0"/>
        <v>0</v>
      </c>
    </row>
    <row r="23" spans="1:5" ht="12.75">
      <c r="A23" s="8" t="s">
        <v>114</v>
      </c>
      <c r="B23" s="11">
        <v>21</v>
      </c>
      <c r="C23" s="11">
        <v>22</v>
      </c>
      <c r="D23" s="11" t="s">
        <v>44</v>
      </c>
      <c r="E23" s="11">
        <f t="shared" si="0"/>
        <v>0</v>
      </c>
    </row>
    <row r="24" spans="1:5" ht="12.75">
      <c r="A24" s="9" t="s">
        <v>115</v>
      </c>
      <c r="B24" s="12">
        <v>22</v>
      </c>
      <c r="C24" s="12">
        <v>23</v>
      </c>
      <c r="D24" s="12" t="s">
        <v>44</v>
      </c>
      <c r="E24" s="19">
        <f t="shared" si="0"/>
        <v>0</v>
      </c>
    </row>
    <row r="25" spans="1:5" ht="12.75">
      <c r="A25" s="8" t="s">
        <v>116</v>
      </c>
      <c r="B25" s="11">
        <v>23</v>
      </c>
      <c r="C25" s="11">
        <v>26</v>
      </c>
      <c r="D25" s="11" t="s">
        <v>44</v>
      </c>
      <c r="E25" s="11">
        <f t="shared" si="0"/>
        <v>0</v>
      </c>
    </row>
    <row r="26" spans="1:5" ht="12.75">
      <c r="A26" s="9" t="s">
        <v>117</v>
      </c>
      <c r="B26" s="12">
        <v>24</v>
      </c>
      <c r="C26" s="12">
        <v>38</v>
      </c>
      <c r="D26" s="12" t="s">
        <v>44</v>
      </c>
      <c r="E26" s="19">
        <f t="shared" si="0"/>
        <v>0</v>
      </c>
    </row>
    <row r="27" spans="1:5" ht="12.75">
      <c r="A27" s="8" t="s">
        <v>118</v>
      </c>
      <c r="B27" s="11">
        <v>25</v>
      </c>
      <c r="C27" s="11">
        <v>39</v>
      </c>
      <c r="D27" s="11" t="s">
        <v>44</v>
      </c>
      <c r="E27" s="11">
        <f t="shared" si="0"/>
        <v>0</v>
      </c>
    </row>
    <row r="28" spans="1:5" ht="12.75">
      <c r="A28" s="9" t="s">
        <v>119</v>
      </c>
      <c r="B28" s="12">
        <v>26</v>
      </c>
      <c r="C28" s="12">
        <v>40</v>
      </c>
      <c r="D28" s="12" t="s">
        <v>236</v>
      </c>
      <c r="E28" s="19">
        <f t="shared" si="0"/>
        <v>0</v>
      </c>
    </row>
    <row r="29" spans="1:5" ht="12.75">
      <c r="A29" s="8" t="s">
        <v>120</v>
      </c>
      <c r="B29" s="11">
        <v>27</v>
      </c>
      <c r="C29" s="11">
        <v>43</v>
      </c>
      <c r="D29" s="11" t="s">
        <v>44</v>
      </c>
      <c r="E29" s="11">
        <f t="shared" si="0"/>
        <v>0</v>
      </c>
    </row>
    <row r="30" spans="1:5" ht="12.75">
      <c r="A30" s="9" t="s">
        <v>121</v>
      </c>
      <c r="B30" s="12">
        <v>28</v>
      </c>
      <c r="C30" s="12">
        <v>44</v>
      </c>
      <c r="D30" s="12" t="s">
        <v>44</v>
      </c>
      <c r="E30" s="19">
        <f t="shared" si="0"/>
        <v>0</v>
      </c>
    </row>
    <row r="31" spans="1:5" ht="12.75">
      <c r="A31" s="8" t="s">
        <v>122</v>
      </c>
      <c r="B31" s="11">
        <v>29</v>
      </c>
      <c r="C31" s="11">
        <v>45</v>
      </c>
      <c r="D31" s="11" t="s">
        <v>44</v>
      </c>
      <c r="E31" s="11">
        <f t="shared" si="0"/>
        <v>0</v>
      </c>
    </row>
    <row r="32" spans="1:5" ht="12.75">
      <c r="A32" s="9" t="s">
        <v>123</v>
      </c>
      <c r="B32" s="12">
        <v>30</v>
      </c>
      <c r="C32" s="12">
        <v>46</v>
      </c>
      <c r="D32" s="12" t="s">
        <v>44</v>
      </c>
      <c r="E32" s="19">
        <f t="shared" si="0"/>
        <v>0</v>
      </c>
    </row>
    <row r="33" spans="1:5" ht="12.75">
      <c r="A33" s="8" t="s">
        <v>124</v>
      </c>
      <c r="B33" s="11">
        <v>31</v>
      </c>
      <c r="C33" s="11">
        <v>47</v>
      </c>
      <c r="D33" s="11" t="s">
        <v>44</v>
      </c>
      <c r="E33" s="11">
        <f t="shared" si="0"/>
        <v>0</v>
      </c>
    </row>
    <row r="34" spans="1:5" ht="12.75">
      <c r="A34" s="9" t="s">
        <v>125</v>
      </c>
      <c r="B34" s="12">
        <v>32</v>
      </c>
      <c r="C34" s="12">
        <v>48</v>
      </c>
      <c r="D34" s="12" t="s">
        <v>44</v>
      </c>
      <c r="E34" s="19">
        <f t="shared" si="0"/>
        <v>0</v>
      </c>
    </row>
    <row r="35" spans="1:5" ht="12.75">
      <c r="A35" s="8" t="s">
        <v>126</v>
      </c>
      <c r="B35" s="11">
        <v>33</v>
      </c>
      <c r="C35" s="11">
        <v>49</v>
      </c>
      <c r="D35" s="11" t="s">
        <v>44</v>
      </c>
      <c r="E35" s="11">
        <f t="shared" si="0"/>
        <v>0</v>
      </c>
    </row>
    <row r="36" spans="1:5" ht="12.75">
      <c r="A36" s="9" t="s">
        <v>127</v>
      </c>
      <c r="B36" s="12">
        <v>34</v>
      </c>
      <c r="C36" s="12">
        <v>50</v>
      </c>
      <c r="D36" s="12" t="s">
        <v>44</v>
      </c>
      <c r="E36" s="19">
        <f t="shared" si="0"/>
        <v>0</v>
      </c>
    </row>
    <row r="37" spans="1:5" ht="12.75">
      <c r="A37" s="8" t="s">
        <v>128</v>
      </c>
      <c r="B37" s="11">
        <v>35</v>
      </c>
      <c r="C37" s="11">
        <v>51</v>
      </c>
      <c r="D37" s="11" t="s">
        <v>44</v>
      </c>
      <c r="E37" s="11">
        <f t="shared" si="0"/>
        <v>0</v>
      </c>
    </row>
    <row r="38" spans="1:5" ht="12.75">
      <c r="A38" s="9" t="s">
        <v>129</v>
      </c>
      <c r="B38" s="12">
        <v>36</v>
      </c>
      <c r="C38" s="12">
        <v>52</v>
      </c>
      <c r="D38" s="12" t="s">
        <v>44</v>
      </c>
      <c r="E38" s="19">
        <f t="shared" si="0"/>
        <v>0</v>
      </c>
    </row>
    <row r="39" spans="1:5" ht="12.75">
      <c r="A39" s="8" t="s">
        <v>130</v>
      </c>
      <c r="B39" s="11">
        <v>37</v>
      </c>
      <c r="C39" s="11">
        <v>53</v>
      </c>
      <c r="D39" s="11" t="s">
        <v>44</v>
      </c>
      <c r="E39" s="11">
        <f t="shared" si="0"/>
        <v>0</v>
      </c>
    </row>
    <row r="40" spans="1:5" ht="12.75">
      <c r="A40" s="9" t="s">
        <v>131</v>
      </c>
      <c r="B40" s="12">
        <v>38</v>
      </c>
      <c r="C40" s="12">
        <v>54</v>
      </c>
      <c r="D40" s="12" t="s">
        <v>44</v>
      </c>
      <c r="E40" s="19">
        <f t="shared" si="0"/>
        <v>0</v>
      </c>
    </row>
    <row r="41" spans="1:5" ht="12.75">
      <c r="A41" s="8" t="s">
        <v>132</v>
      </c>
      <c r="B41" s="11">
        <v>39</v>
      </c>
      <c r="C41" s="11">
        <v>55</v>
      </c>
      <c r="D41" s="11" t="s">
        <v>44</v>
      </c>
      <c r="E41" s="11">
        <f t="shared" si="0"/>
        <v>0</v>
      </c>
    </row>
    <row r="42" spans="1:5" ht="12.75">
      <c r="A42" s="9" t="s">
        <v>133</v>
      </c>
      <c r="B42" s="12">
        <v>40</v>
      </c>
      <c r="C42" s="12">
        <v>57</v>
      </c>
      <c r="D42" s="12" t="s">
        <v>44</v>
      </c>
      <c r="E42" s="19">
        <f t="shared" si="0"/>
        <v>0</v>
      </c>
    </row>
    <row r="43" spans="1:5" ht="12.75">
      <c r="A43" s="8" t="s">
        <v>134</v>
      </c>
      <c r="B43" s="11">
        <v>41</v>
      </c>
      <c r="C43" s="11">
        <v>60</v>
      </c>
      <c r="D43" s="11" t="s">
        <v>44</v>
      </c>
      <c r="E43" s="11">
        <f t="shared" si="0"/>
        <v>0</v>
      </c>
    </row>
    <row r="44" spans="1:5" ht="12.75">
      <c r="A44" s="9" t="s">
        <v>135</v>
      </c>
      <c r="B44" s="12">
        <v>42</v>
      </c>
      <c r="C44" s="12">
        <v>61</v>
      </c>
      <c r="D44" s="12" t="s">
        <v>44</v>
      </c>
      <c r="E44" s="19">
        <f t="shared" si="0"/>
        <v>0</v>
      </c>
    </row>
    <row r="45" spans="1:5" ht="12.75">
      <c r="A45" s="8" t="s">
        <v>136</v>
      </c>
      <c r="B45" s="11">
        <v>43</v>
      </c>
      <c r="C45" s="11">
        <v>62</v>
      </c>
      <c r="D45" s="11" t="s">
        <v>44</v>
      </c>
      <c r="E45" s="11">
        <f t="shared" si="0"/>
        <v>0</v>
      </c>
    </row>
    <row r="46" spans="1:5" ht="12.75">
      <c r="A46" s="9" t="s">
        <v>138</v>
      </c>
      <c r="B46" s="12">
        <v>44</v>
      </c>
      <c r="C46" s="12">
        <v>69</v>
      </c>
      <c r="D46" s="12" t="s">
        <v>44</v>
      </c>
      <c r="E46" s="19">
        <f t="shared" si="0"/>
        <v>0</v>
      </c>
    </row>
    <row r="47" spans="1:5" ht="12.75">
      <c r="A47" s="8" t="s">
        <v>139</v>
      </c>
      <c r="B47" s="11">
        <v>45</v>
      </c>
      <c r="C47" s="11">
        <v>70</v>
      </c>
      <c r="D47" s="11" t="s">
        <v>44</v>
      </c>
      <c r="E47" s="11">
        <f t="shared" si="0"/>
        <v>0</v>
      </c>
    </row>
    <row r="48" spans="1:5" ht="12.75">
      <c r="A48" s="9" t="s">
        <v>140</v>
      </c>
      <c r="B48" s="12">
        <v>46</v>
      </c>
      <c r="C48" s="12">
        <v>71</v>
      </c>
      <c r="D48" s="12" t="s">
        <v>44</v>
      </c>
      <c r="E48" s="19">
        <f t="shared" si="0"/>
        <v>0</v>
      </c>
    </row>
    <row r="49" spans="1:5" ht="12.75">
      <c r="A49" s="8" t="s">
        <v>141</v>
      </c>
      <c r="B49" s="11">
        <v>47</v>
      </c>
      <c r="C49" s="11">
        <v>72</v>
      </c>
      <c r="D49" s="11" t="s">
        <v>44</v>
      </c>
      <c r="E49" s="11">
        <f t="shared" si="0"/>
        <v>0</v>
      </c>
    </row>
    <row r="50" spans="1:5" ht="12.75">
      <c r="A50" s="9" t="s">
        <v>142</v>
      </c>
      <c r="B50" s="12">
        <v>48</v>
      </c>
      <c r="C50" s="12">
        <v>73</v>
      </c>
      <c r="D50" s="12" t="s">
        <v>44</v>
      </c>
      <c r="E50" s="19">
        <f t="shared" si="0"/>
        <v>0</v>
      </c>
    </row>
    <row r="51" spans="1:5" ht="12.75">
      <c r="A51" s="8" t="s">
        <v>143</v>
      </c>
      <c r="B51" s="11">
        <v>49</v>
      </c>
      <c r="C51" s="11">
        <v>74</v>
      </c>
      <c r="D51" s="11" t="s">
        <v>44</v>
      </c>
      <c r="E51" s="11">
        <f t="shared" si="0"/>
        <v>0</v>
      </c>
    </row>
    <row r="52" spans="1:5" ht="12.75">
      <c r="A52" s="9" t="s">
        <v>144</v>
      </c>
      <c r="B52" s="12">
        <v>50</v>
      </c>
      <c r="C52" s="12">
        <v>75</v>
      </c>
      <c r="D52" s="12" t="s">
        <v>44</v>
      </c>
      <c r="E52" s="19">
        <f t="shared" si="0"/>
        <v>0</v>
      </c>
    </row>
    <row r="53" spans="1:5" ht="12.75">
      <c r="A53" s="8" t="s">
        <v>145</v>
      </c>
      <c r="B53" s="11">
        <v>51</v>
      </c>
      <c r="C53" s="11">
        <v>76</v>
      </c>
      <c r="D53" s="11" t="s">
        <v>44</v>
      </c>
      <c r="E53" s="11">
        <f t="shared" si="0"/>
        <v>0</v>
      </c>
    </row>
    <row r="54" spans="1:5" ht="12.75">
      <c r="A54" s="9" t="s">
        <v>146</v>
      </c>
      <c r="B54" s="12">
        <v>52</v>
      </c>
      <c r="C54" s="12">
        <v>77</v>
      </c>
      <c r="D54" s="12" t="s">
        <v>44</v>
      </c>
      <c r="E54" s="19">
        <f t="shared" si="0"/>
        <v>0</v>
      </c>
    </row>
    <row r="55" spans="1:5" ht="12.75">
      <c r="A55" s="8" t="s">
        <v>147</v>
      </c>
      <c r="B55" s="11">
        <v>53</v>
      </c>
      <c r="C55" s="11">
        <v>78</v>
      </c>
      <c r="D55" s="11" t="s">
        <v>44</v>
      </c>
      <c r="E55" s="11">
        <f t="shared" si="0"/>
        <v>0</v>
      </c>
    </row>
    <row r="56" spans="1:5" ht="12.75">
      <c r="A56" s="9" t="s">
        <v>148</v>
      </c>
      <c r="B56" s="12">
        <v>54</v>
      </c>
      <c r="C56" s="12">
        <v>79</v>
      </c>
      <c r="D56" s="12" t="s">
        <v>44</v>
      </c>
      <c r="E56" s="19">
        <f t="shared" si="0"/>
        <v>0</v>
      </c>
    </row>
    <row r="57" spans="1:5" ht="12.75">
      <c r="A57" s="8" t="s">
        <v>149</v>
      </c>
      <c r="B57" s="11">
        <v>55</v>
      </c>
      <c r="C57" s="11">
        <v>80</v>
      </c>
      <c r="D57" s="11" t="s">
        <v>44</v>
      </c>
      <c r="E57" s="11">
        <f t="shared" si="0"/>
        <v>0</v>
      </c>
    </row>
    <row r="58" spans="1:5" ht="12.75">
      <c r="A58" s="9" t="s">
        <v>150</v>
      </c>
      <c r="B58" s="12">
        <v>56</v>
      </c>
      <c r="C58" s="12">
        <v>83</v>
      </c>
      <c r="D58" s="12" t="s">
        <v>44</v>
      </c>
      <c r="E58" s="19">
        <f t="shared" si="0"/>
        <v>0</v>
      </c>
    </row>
    <row r="59" spans="1:5" ht="13.5" thickBot="1">
      <c r="A59" s="10" t="s">
        <v>151</v>
      </c>
      <c r="B59" s="13">
        <v>57</v>
      </c>
      <c r="C59" s="13">
        <v>87</v>
      </c>
      <c r="D59" s="13" t="s">
        <v>44</v>
      </c>
      <c r="E59" s="13">
        <f t="shared" si="0"/>
        <v>0</v>
      </c>
    </row>
    <row r="60" spans="1:5" ht="12.75">
      <c r="A60" s="2"/>
      <c r="B60" s="3"/>
      <c r="C60" s="3"/>
      <c r="D60" s="3" t="s">
        <v>44</v>
      </c>
      <c r="E60" s="19"/>
    </row>
    <row r="61" spans="1:5" ht="12.75">
      <c r="A61" s="4" t="s">
        <v>137</v>
      </c>
      <c r="B61" s="5"/>
      <c r="C61" s="5"/>
      <c r="D61" s="5" t="s">
        <v>44</v>
      </c>
      <c r="E61" s="37"/>
    </row>
    <row r="62" spans="1:5" ht="12.75">
      <c r="A62" s="8" t="s">
        <v>177</v>
      </c>
      <c r="B62" s="22" t="s">
        <v>44</v>
      </c>
      <c r="C62" s="22">
        <v>13</v>
      </c>
      <c r="D62" s="11" t="s">
        <v>44</v>
      </c>
      <c r="E62" s="11">
        <f t="shared" si="0"/>
        <v>0</v>
      </c>
    </row>
    <row r="63" spans="1:5" ht="12.75">
      <c r="A63" s="17" t="s">
        <v>164</v>
      </c>
      <c r="B63" s="21" t="s">
        <v>44</v>
      </c>
      <c r="C63" s="21">
        <v>24</v>
      </c>
      <c r="D63" s="12" t="s">
        <v>44</v>
      </c>
      <c r="E63" s="19">
        <f t="shared" si="0"/>
        <v>0</v>
      </c>
    </row>
    <row r="64" spans="1:5" ht="12.75">
      <c r="A64" s="8" t="s">
        <v>154</v>
      </c>
      <c r="B64" s="22" t="s">
        <v>44</v>
      </c>
      <c r="C64" s="22">
        <v>25</v>
      </c>
      <c r="D64" s="11" t="s">
        <v>44</v>
      </c>
      <c r="E64" s="11">
        <f t="shared" si="0"/>
        <v>0</v>
      </c>
    </row>
    <row r="65" spans="1:5" ht="12.75">
      <c r="A65" s="2" t="s">
        <v>169</v>
      </c>
      <c r="B65" s="21" t="s">
        <v>44</v>
      </c>
      <c r="C65" s="21">
        <v>27</v>
      </c>
      <c r="D65" s="12" t="s">
        <v>44</v>
      </c>
      <c r="E65" s="19">
        <f t="shared" si="0"/>
        <v>0</v>
      </c>
    </row>
    <row r="66" spans="1:5" ht="12.75">
      <c r="A66" s="8" t="s">
        <v>186</v>
      </c>
      <c r="B66" s="22" t="s">
        <v>44</v>
      </c>
      <c r="C66" s="22">
        <v>28</v>
      </c>
      <c r="D66" s="11" t="s">
        <v>44</v>
      </c>
      <c r="E66" s="11">
        <f t="shared" si="0"/>
        <v>0</v>
      </c>
    </row>
    <row r="67" spans="1:5" ht="12.75">
      <c r="A67" s="17" t="s">
        <v>159</v>
      </c>
      <c r="B67" s="21" t="s">
        <v>44</v>
      </c>
      <c r="C67" s="21">
        <v>29</v>
      </c>
      <c r="D67" s="12" t="s">
        <v>44</v>
      </c>
      <c r="E67" s="19">
        <f t="shared" si="0"/>
        <v>0</v>
      </c>
    </row>
    <row r="68" spans="1:5" ht="12.75">
      <c r="A68" s="8" t="s">
        <v>152</v>
      </c>
      <c r="B68" s="22" t="s">
        <v>44</v>
      </c>
      <c r="C68" s="22">
        <v>30</v>
      </c>
      <c r="D68" s="11" t="s">
        <v>44</v>
      </c>
      <c r="E68" s="11">
        <f aca="true" t="shared" si="1" ref="E68:E99">IF(D68="x",C68,0)</f>
        <v>0</v>
      </c>
    </row>
    <row r="69" spans="1:5" ht="12.75">
      <c r="A69" s="17" t="s">
        <v>162</v>
      </c>
      <c r="B69" s="21" t="s">
        <v>44</v>
      </c>
      <c r="C69" s="21">
        <v>31</v>
      </c>
      <c r="D69" s="12" t="s">
        <v>44</v>
      </c>
      <c r="E69" s="19">
        <f t="shared" si="1"/>
        <v>0</v>
      </c>
    </row>
    <row r="70" spans="1:5" ht="12.75">
      <c r="A70" s="8" t="s">
        <v>158</v>
      </c>
      <c r="B70" s="22" t="s">
        <v>44</v>
      </c>
      <c r="C70" s="22">
        <v>32</v>
      </c>
      <c r="D70" s="11" t="s">
        <v>44</v>
      </c>
      <c r="E70" s="11">
        <f t="shared" si="1"/>
        <v>0</v>
      </c>
    </row>
    <row r="71" spans="1:5" ht="12.75">
      <c r="A71" s="17" t="s">
        <v>187</v>
      </c>
      <c r="B71" s="21" t="s">
        <v>44</v>
      </c>
      <c r="C71" s="21">
        <v>33</v>
      </c>
      <c r="D71" s="12" t="s">
        <v>44</v>
      </c>
      <c r="E71" s="19">
        <f t="shared" si="1"/>
        <v>0</v>
      </c>
    </row>
    <row r="72" spans="1:5" ht="12.75">
      <c r="A72" s="8" t="s">
        <v>185</v>
      </c>
      <c r="B72" s="22" t="s">
        <v>44</v>
      </c>
      <c r="C72" s="22">
        <v>34</v>
      </c>
      <c r="D72" s="11" t="s">
        <v>44</v>
      </c>
      <c r="E72" s="11">
        <f t="shared" si="1"/>
        <v>0</v>
      </c>
    </row>
    <row r="73" spans="1:5" ht="12.75">
      <c r="A73" s="17" t="s">
        <v>183</v>
      </c>
      <c r="B73" s="21" t="s">
        <v>44</v>
      </c>
      <c r="C73" s="21">
        <v>35</v>
      </c>
      <c r="D73" s="12" t="s">
        <v>44</v>
      </c>
      <c r="E73" s="19">
        <f t="shared" si="1"/>
        <v>0</v>
      </c>
    </row>
    <row r="74" spans="1:5" ht="12.75">
      <c r="A74" s="8" t="s">
        <v>180</v>
      </c>
      <c r="B74" s="22" t="s">
        <v>44</v>
      </c>
      <c r="C74" s="22">
        <v>36</v>
      </c>
      <c r="D74" s="11" t="s">
        <v>44</v>
      </c>
      <c r="E74" s="11">
        <f t="shared" si="1"/>
        <v>0</v>
      </c>
    </row>
    <row r="75" spans="1:5" ht="12.75">
      <c r="A75" s="17" t="s">
        <v>184</v>
      </c>
      <c r="B75" s="21" t="s">
        <v>44</v>
      </c>
      <c r="C75" s="21">
        <v>37</v>
      </c>
      <c r="D75" s="12" t="s">
        <v>44</v>
      </c>
      <c r="E75" s="19">
        <f t="shared" si="1"/>
        <v>0</v>
      </c>
    </row>
    <row r="76" spans="1:5" ht="12.75">
      <c r="A76" s="8" t="s">
        <v>189</v>
      </c>
      <c r="B76" s="22" t="s">
        <v>44</v>
      </c>
      <c r="C76" s="22">
        <v>41</v>
      </c>
      <c r="D76" s="11" t="s">
        <v>44</v>
      </c>
      <c r="E76" s="11">
        <f t="shared" si="1"/>
        <v>0</v>
      </c>
    </row>
    <row r="77" spans="1:5" ht="12.75">
      <c r="A77" s="17" t="s">
        <v>166</v>
      </c>
      <c r="B77" s="23" t="s">
        <v>44</v>
      </c>
      <c r="C77" s="23">
        <v>42</v>
      </c>
      <c r="D77" s="19" t="s">
        <v>44</v>
      </c>
      <c r="E77" s="19">
        <f t="shared" si="1"/>
        <v>0</v>
      </c>
    </row>
    <row r="78" spans="1:5" ht="12.75">
      <c r="A78" s="8" t="s">
        <v>176</v>
      </c>
      <c r="B78" s="22"/>
      <c r="C78" s="22">
        <v>56</v>
      </c>
      <c r="D78" s="11" t="s">
        <v>44</v>
      </c>
      <c r="E78" s="11">
        <f t="shared" si="1"/>
        <v>0</v>
      </c>
    </row>
    <row r="79" spans="1:5" ht="12.75">
      <c r="A79" s="17" t="s">
        <v>175</v>
      </c>
      <c r="B79" s="21" t="s">
        <v>44</v>
      </c>
      <c r="C79" s="21">
        <v>58</v>
      </c>
      <c r="D79" s="12" t="s">
        <v>44</v>
      </c>
      <c r="E79" s="19">
        <f t="shared" si="1"/>
        <v>0</v>
      </c>
    </row>
    <row r="80" spans="1:5" ht="12.75">
      <c r="A80" s="8" t="s">
        <v>153</v>
      </c>
      <c r="B80" s="22" t="s">
        <v>44</v>
      </c>
      <c r="C80" s="22">
        <v>59</v>
      </c>
      <c r="D80" s="11" t="s">
        <v>44</v>
      </c>
      <c r="E80" s="11">
        <f t="shared" si="1"/>
        <v>0</v>
      </c>
    </row>
    <row r="81" spans="1:5" ht="12.75">
      <c r="A81" s="17" t="s">
        <v>163</v>
      </c>
      <c r="B81" s="21" t="s">
        <v>44</v>
      </c>
      <c r="C81" s="21">
        <v>63</v>
      </c>
      <c r="D81" s="12" t="s">
        <v>44</v>
      </c>
      <c r="E81" s="19">
        <f t="shared" si="1"/>
        <v>0</v>
      </c>
    </row>
    <row r="82" spans="1:5" ht="12.75">
      <c r="A82" s="8" t="s">
        <v>161</v>
      </c>
      <c r="B82" s="22" t="s">
        <v>44</v>
      </c>
      <c r="C82" s="22">
        <v>64</v>
      </c>
      <c r="D82" s="11" t="s">
        <v>44</v>
      </c>
      <c r="E82" s="11">
        <f t="shared" si="1"/>
        <v>0</v>
      </c>
    </row>
    <row r="83" spans="1:5" ht="12.75">
      <c r="A83" s="17" t="s">
        <v>188</v>
      </c>
      <c r="B83" s="21" t="s">
        <v>44</v>
      </c>
      <c r="C83" s="21">
        <v>65</v>
      </c>
      <c r="D83" s="12" t="s">
        <v>44</v>
      </c>
      <c r="E83" s="19">
        <f t="shared" si="1"/>
        <v>0</v>
      </c>
    </row>
    <row r="84" spans="1:5" ht="12.75">
      <c r="A84" s="8" t="s">
        <v>155</v>
      </c>
      <c r="B84" s="22" t="s">
        <v>44</v>
      </c>
      <c r="C84" s="22">
        <v>66</v>
      </c>
      <c r="D84" s="11" t="s">
        <v>44</v>
      </c>
      <c r="E84" s="11">
        <f t="shared" si="1"/>
        <v>0</v>
      </c>
    </row>
    <row r="85" spans="1:5" ht="12.75">
      <c r="A85" s="17" t="s">
        <v>170</v>
      </c>
      <c r="B85" s="21" t="s">
        <v>44</v>
      </c>
      <c r="C85" s="21">
        <v>67</v>
      </c>
      <c r="D85" s="12" t="s">
        <v>44</v>
      </c>
      <c r="E85" s="19">
        <f t="shared" si="1"/>
        <v>0</v>
      </c>
    </row>
    <row r="86" spans="1:5" ht="12.75">
      <c r="A86" s="8" t="s">
        <v>168</v>
      </c>
      <c r="B86" s="22" t="s">
        <v>44</v>
      </c>
      <c r="C86" s="22">
        <v>68</v>
      </c>
      <c r="D86" s="11" t="s">
        <v>44</v>
      </c>
      <c r="E86" s="11">
        <f t="shared" si="1"/>
        <v>0</v>
      </c>
    </row>
    <row r="87" spans="1:5" ht="12.75">
      <c r="A87" s="17" t="s">
        <v>178</v>
      </c>
      <c r="B87" s="21" t="s">
        <v>44</v>
      </c>
      <c r="C87" s="21">
        <v>81</v>
      </c>
      <c r="D87" s="12" t="s">
        <v>44</v>
      </c>
      <c r="E87" s="19">
        <f t="shared" si="1"/>
        <v>0</v>
      </c>
    </row>
    <row r="88" spans="1:5" ht="12.75">
      <c r="A88" s="8" t="s">
        <v>167</v>
      </c>
      <c r="B88" s="22" t="s">
        <v>44</v>
      </c>
      <c r="C88" s="22">
        <v>82</v>
      </c>
      <c r="D88" s="11" t="s">
        <v>44</v>
      </c>
      <c r="E88" s="11">
        <f t="shared" si="1"/>
        <v>0</v>
      </c>
    </row>
    <row r="89" spans="1:5" ht="12.75">
      <c r="A89" s="17" t="s">
        <v>179</v>
      </c>
      <c r="B89" s="21" t="s">
        <v>44</v>
      </c>
      <c r="C89" s="21">
        <v>84</v>
      </c>
      <c r="D89" s="12" t="s">
        <v>44</v>
      </c>
      <c r="E89" s="19">
        <f t="shared" si="1"/>
        <v>0</v>
      </c>
    </row>
    <row r="90" spans="1:5" ht="12.75">
      <c r="A90" s="8" t="s">
        <v>182</v>
      </c>
      <c r="B90" s="22" t="s">
        <v>44</v>
      </c>
      <c r="C90" s="22">
        <v>85</v>
      </c>
      <c r="D90" s="11" t="s">
        <v>44</v>
      </c>
      <c r="E90" s="11">
        <f t="shared" si="1"/>
        <v>0</v>
      </c>
    </row>
    <row r="91" spans="1:5" ht="12.75">
      <c r="A91" s="17" t="s">
        <v>181</v>
      </c>
      <c r="B91" s="21" t="s">
        <v>44</v>
      </c>
      <c r="C91" s="21">
        <v>86</v>
      </c>
      <c r="D91" s="12" t="s">
        <v>44</v>
      </c>
      <c r="E91" s="19">
        <f t="shared" si="1"/>
        <v>0</v>
      </c>
    </row>
    <row r="92" spans="1:5" ht="12.75">
      <c r="A92" s="8" t="s">
        <v>160</v>
      </c>
      <c r="B92" s="22" t="s">
        <v>44</v>
      </c>
      <c r="C92" s="22">
        <v>88</v>
      </c>
      <c r="D92" s="11" t="s">
        <v>44</v>
      </c>
      <c r="E92" s="11">
        <f t="shared" si="1"/>
        <v>0</v>
      </c>
    </row>
    <row r="93" spans="1:5" ht="12.75">
      <c r="A93" s="17" t="s">
        <v>157</v>
      </c>
      <c r="B93" s="23" t="s">
        <v>44</v>
      </c>
      <c r="C93" s="23">
        <v>89</v>
      </c>
      <c r="D93" s="19" t="s">
        <v>44</v>
      </c>
      <c r="E93" s="19">
        <f t="shared" si="1"/>
        <v>0</v>
      </c>
    </row>
    <row r="94" spans="1:5" ht="12.75">
      <c r="A94" s="8" t="s">
        <v>171</v>
      </c>
      <c r="B94" s="22" t="s">
        <v>44</v>
      </c>
      <c r="C94" s="22">
        <v>90</v>
      </c>
      <c r="D94" s="11" t="s">
        <v>44</v>
      </c>
      <c r="E94" s="11">
        <f t="shared" si="1"/>
        <v>0</v>
      </c>
    </row>
    <row r="95" spans="1:5" ht="12.75">
      <c r="A95" s="17" t="s">
        <v>156</v>
      </c>
      <c r="B95" s="21" t="s">
        <v>44</v>
      </c>
      <c r="C95" s="21">
        <v>91</v>
      </c>
      <c r="D95" s="12" t="s">
        <v>44</v>
      </c>
      <c r="E95" s="19">
        <f t="shared" si="1"/>
        <v>0</v>
      </c>
    </row>
    <row r="96" spans="1:5" ht="12.75">
      <c r="A96" s="8" t="s">
        <v>165</v>
      </c>
      <c r="B96" s="22" t="s">
        <v>44</v>
      </c>
      <c r="C96" s="22">
        <v>92</v>
      </c>
      <c r="D96" s="11" t="s">
        <v>44</v>
      </c>
      <c r="E96" s="11">
        <f t="shared" si="1"/>
        <v>0</v>
      </c>
    </row>
    <row r="97" spans="1:5" ht="12.75">
      <c r="A97" s="17" t="s">
        <v>173</v>
      </c>
      <c r="B97" s="23" t="s">
        <v>44</v>
      </c>
      <c r="C97" s="23">
        <v>93</v>
      </c>
      <c r="D97" s="19" t="s">
        <v>44</v>
      </c>
      <c r="E97" s="19">
        <f t="shared" si="1"/>
        <v>0</v>
      </c>
    </row>
    <row r="98" spans="1:5" ht="12.75">
      <c r="A98" s="8" t="s">
        <v>174</v>
      </c>
      <c r="B98" s="22" t="s">
        <v>44</v>
      </c>
      <c r="C98" s="22">
        <v>94</v>
      </c>
      <c r="D98" s="11" t="s">
        <v>44</v>
      </c>
      <c r="E98" s="11">
        <f t="shared" si="1"/>
        <v>0</v>
      </c>
    </row>
    <row r="99" spans="1:5" ht="13.5" thickBot="1">
      <c r="A99" s="31" t="s">
        <v>172</v>
      </c>
      <c r="B99" s="36" t="s">
        <v>44</v>
      </c>
      <c r="C99" s="36">
        <v>95</v>
      </c>
      <c r="D99" s="26" t="s">
        <v>44</v>
      </c>
      <c r="E99" s="26">
        <f t="shared" si="1"/>
        <v>0</v>
      </c>
    </row>
    <row r="100" ht="12.75">
      <c r="D100" s="1" t="s">
        <v>44</v>
      </c>
    </row>
    <row r="101" spans="2:5" ht="12.75">
      <c r="B101" s="57" t="s">
        <v>333</v>
      </c>
      <c r="C101" s="57"/>
      <c r="D101" s="57"/>
      <c r="E101" s="6">
        <f>SUM(E3:E99)</f>
        <v>0</v>
      </c>
    </row>
    <row r="103" ht="12.75">
      <c r="A103" s="17"/>
    </row>
  </sheetData>
  <mergeCells count="1">
    <mergeCell ref="B101:D101"/>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50"/>
  <sheetViews>
    <sheetView workbookViewId="0" topLeftCell="A1">
      <selection activeCell="D50" sqref="D50"/>
    </sheetView>
  </sheetViews>
  <sheetFormatPr defaultColWidth="11.421875" defaultRowHeight="12.75"/>
  <cols>
    <col min="1" max="1" width="49.00390625" style="0" customWidth="1"/>
    <col min="3" max="3" width="22.7109375" style="0" customWidth="1"/>
  </cols>
  <sheetData>
    <row r="1" spans="1:4" ht="38.25">
      <c r="A1" s="7" t="s">
        <v>0</v>
      </c>
      <c r="B1" s="25" t="s">
        <v>1</v>
      </c>
      <c r="C1" s="25" t="s">
        <v>90</v>
      </c>
      <c r="D1" s="25" t="s">
        <v>329</v>
      </c>
    </row>
    <row r="2" spans="1:4" ht="12.75">
      <c r="A2" s="15" t="s">
        <v>192</v>
      </c>
      <c r="B2" s="14"/>
      <c r="C2" s="14"/>
      <c r="D2" s="14"/>
    </row>
    <row r="3" spans="1:4" ht="12.75">
      <c r="A3" s="8" t="s">
        <v>190</v>
      </c>
      <c r="B3" s="11">
        <v>1</v>
      </c>
      <c r="C3" s="11" t="s">
        <v>44</v>
      </c>
      <c r="D3" s="11">
        <f>IF(C3="x",B3,0)</f>
        <v>0</v>
      </c>
    </row>
    <row r="4" spans="1:4" ht="12.75">
      <c r="A4" s="9" t="s">
        <v>191</v>
      </c>
      <c r="B4" s="12">
        <v>2</v>
      </c>
      <c r="C4" s="12" t="s">
        <v>44</v>
      </c>
      <c r="D4" s="19">
        <f aca="true" t="shared" si="0" ref="D4:D47">IF(C4="x",B4,0)</f>
        <v>0</v>
      </c>
    </row>
    <row r="5" spans="1:4" ht="12.75">
      <c r="A5" s="8" t="s">
        <v>193</v>
      </c>
      <c r="B5" s="11">
        <v>3</v>
      </c>
      <c r="C5" s="11" t="s">
        <v>44</v>
      </c>
      <c r="D5" s="11">
        <f t="shared" si="0"/>
        <v>0</v>
      </c>
    </row>
    <row r="6" spans="1:4" ht="12.75">
      <c r="A6" s="9" t="s">
        <v>194</v>
      </c>
      <c r="B6" s="12">
        <v>4</v>
      </c>
      <c r="C6" s="12" t="s">
        <v>44</v>
      </c>
      <c r="D6" s="19">
        <f t="shared" si="0"/>
        <v>0</v>
      </c>
    </row>
    <row r="7" spans="1:4" ht="12.75">
      <c r="A7" s="8" t="s">
        <v>195</v>
      </c>
      <c r="B7" s="11">
        <v>5</v>
      </c>
      <c r="C7" s="11" t="s">
        <v>44</v>
      </c>
      <c r="D7" s="11">
        <f t="shared" si="0"/>
        <v>0</v>
      </c>
    </row>
    <row r="8" spans="1:4" ht="12.75">
      <c r="A8" s="9" t="s">
        <v>196</v>
      </c>
      <c r="B8" s="12">
        <v>6</v>
      </c>
      <c r="C8" s="12" t="s">
        <v>44</v>
      </c>
      <c r="D8" s="19">
        <f t="shared" si="0"/>
        <v>0</v>
      </c>
    </row>
    <row r="9" spans="1:4" ht="12.75">
      <c r="A9" s="8" t="s">
        <v>197</v>
      </c>
      <c r="B9" s="11">
        <v>7</v>
      </c>
      <c r="C9" s="11" t="s">
        <v>44</v>
      </c>
      <c r="D9" s="11">
        <f t="shared" si="0"/>
        <v>0</v>
      </c>
    </row>
    <row r="10" spans="1:4" ht="12.75">
      <c r="A10" s="9" t="s">
        <v>198</v>
      </c>
      <c r="B10" s="12">
        <v>8</v>
      </c>
      <c r="C10" s="12" t="s">
        <v>44</v>
      </c>
      <c r="D10" s="19">
        <f t="shared" si="0"/>
        <v>0</v>
      </c>
    </row>
    <row r="11" spans="1:4" ht="12.75">
      <c r="A11" s="33" t="s">
        <v>234</v>
      </c>
      <c r="B11" s="11">
        <v>9</v>
      </c>
      <c r="C11" s="11" t="s">
        <v>44</v>
      </c>
      <c r="D11" s="11">
        <f t="shared" si="0"/>
        <v>0</v>
      </c>
    </row>
    <row r="12" spans="1:4" ht="12.75">
      <c r="A12" t="s">
        <v>239</v>
      </c>
      <c r="B12" s="12">
        <v>10</v>
      </c>
      <c r="C12" s="12" t="s">
        <v>44</v>
      </c>
      <c r="D12" s="19">
        <f t="shared" si="0"/>
        <v>0</v>
      </c>
    </row>
    <row r="13" spans="1:4" ht="12.75">
      <c r="A13" s="8" t="s">
        <v>199</v>
      </c>
      <c r="B13" s="11">
        <v>11</v>
      </c>
      <c r="C13" s="11" t="s">
        <v>44</v>
      </c>
      <c r="D13" s="11">
        <f t="shared" si="0"/>
        <v>0</v>
      </c>
    </row>
    <row r="14" spans="1:4" ht="12.75">
      <c r="A14" s="9" t="s">
        <v>200</v>
      </c>
      <c r="B14" s="12">
        <v>12</v>
      </c>
      <c r="C14" s="12" t="s">
        <v>44</v>
      </c>
      <c r="D14" s="19">
        <f t="shared" si="0"/>
        <v>0</v>
      </c>
    </row>
    <row r="15" spans="1:4" ht="12.75">
      <c r="A15" s="8" t="s">
        <v>201</v>
      </c>
      <c r="B15" s="11">
        <v>13</v>
      </c>
      <c r="C15" s="11" t="s">
        <v>44</v>
      </c>
      <c r="D15" s="11">
        <f t="shared" si="0"/>
        <v>0</v>
      </c>
    </row>
    <row r="16" spans="1:4" ht="12.75">
      <c r="A16" s="9" t="s">
        <v>202</v>
      </c>
      <c r="B16" s="12">
        <v>14</v>
      </c>
      <c r="C16" s="12" t="s">
        <v>44</v>
      </c>
      <c r="D16" s="19">
        <f t="shared" si="0"/>
        <v>0</v>
      </c>
    </row>
    <row r="17" spans="1:4" ht="12.75">
      <c r="A17" s="8" t="s">
        <v>203</v>
      </c>
      <c r="B17" s="11">
        <v>15</v>
      </c>
      <c r="C17" s="11" t="s">
        <v>44</v>
      </c>
      <c r="D17" s="11">
        <f t="shared" si="0"/>
        <v>0</v>
      </c>
    </row>
    <row r="18" spans="1:4" ht="12.75">
      <c r="A18" s="9" t="s">
        <v>204</v>
      </c>
      <c r="B18" s="12">
        <v>16</v>
      </c>
      <c r="C18" s="12" t="s">
        <v>44</v>
      </c>
      <c r="D18" s="19">
        <f t="shared" si="0"/>
        <v>0</v>
      </c>
    </row>
    <row r="19" spans="1:4" ht="12.75">
      <c r="A19" s="8" t="s">
        <v>205</v>
      </c>
      <c r="B19" s="11">
        <v>17</v>
      </c>
      <c r="C19" s="11" t="s">
        <v>44</v>
      </c>
      <c r="D19" s="11">
        <f t="shared" si="0"/>
        <v>0</v>
      </c>
    </row>
    <row r="20" spans="1:4" ht="12.75">
      <c r="A20" s="9" t="s">
        <v>206</v>
      </c>
      <c r="B20" s="12">
        <v>18</v>
      </c>
      <c r="C20" s="12" t="s">
        <v>44</v>
      </c>
      <c r="D20" s="19">
        <f t="shared" si="0"/>
        <v>0</v>
      </c>
    </row>
    <row r="21" spans="1:4" ht="12.75">
      <c r="A21" s="8" t="s">
        <v>207</v>
      </c>
      <c r="B21" s="11">
        <v>19</v>
      </c>
      <c r="C21" s="11" t="s">
        <v>44</v>
      </c>
      <c r="D21" s="11">
        <f t="shared" si="0"/>
        <v>0</v>
      </c>
    </row>
    <row r="22" spans="1:4" ht="12.75">
      <c r="A22" s="9" t="s">
        <v>208</v>
      </c>
      <c r="B22" s="12">
        <v>20</v>
      </c>
      <c r="C22" s="12" t="s">
        <v>44</v>
      </c>
      <c r="D22" s="19">
        <f t="shared" si="0"/>
        <v>0</v>
      </c>
    </row>
    <row r="23" spans="1:4" ht="12.75">
      <c r="A23" s="8" t="s">
        <v>233</v>
      </c>
      <c r="B23" s="11">
        <v>21</v>
      </c>
      <c r="C23" s="11" t="s">
        <v>44</v>
      </c>
      <c r="D23" s="11">
        <f t="shared" si="0"/>
        <v>0</v>
      </c>
    </row>
    <row r="24" spans="1:4" ht="12.75">
      <c r="A24" s="9" t="s">
        <v>209</v>
      </c>
      <c r="B24" s="12">
        <v>22</v>
      </c>
      <c r="C24" s="12" t="s">
        <v>44</v>
      </c>
      <c r="D24" s="19">
        <f t="shared" si="0"/>
        <v>0</v>
      </c>
    </row>
    <row r="25" spans="1:4" ht="12.75">
      <c r="A25" s="8" t="s">
        <v>210</v>
      </c>
      <c r="B25" s="11">
        <v>23</v>
      </c>
      <c r="C25" s="11" t="s">
        <v>44</v>
      </c>
      <c r="D25" s="11">
        <f t="shared" si="0"/>
        <v>0</v>
      </c>
    </row>
    <row r="26" spans="1:4" ht="12.75">
      <c r="A26" s="9" t="s">
        <v>211</v>
      </c>
      <c r="B26" s="12">
        <v>24</v>
      </c>
      <c r="C26" s="12" t="s">
        <v>44</v>
      </c>
      <c r="D26" s="19">
        <f t="shared" si="0"/>
        <v>0</v>
      </c>
    </row>
    <row r="27" spans="1:4" ht="12.75">
      <c r="A27" s="8" t="s">
        <v>212</v>
      </c>
      <c r="B27" s="11">
        <v>25</v>
      </c>
      <c r="C27" s="11" t="s">
        <v>44</v>
      </c>
      <c r="D27" s="11">
        <f t="shared" si="0"/>
        <v>0</v>
      </c>
    </row>
    <row r="28" spans="1:4" ht="12.75">
      <c r="A28" s="9" t="s">
        <v>213</v>
      </c>
      <c r="B28" s="12">
        <v>26</v>
      </c>
      <c r="C28" s="12" t="s">
        <v>44</v>
      </c>
      <c r="D28" s="19">
        <f t="shared" si="0"/>
        <v>0</v>
      </c>
    </row>
    <row r="29" spans="1:4" ht="12.75">
      <c r="A29" s="8" t="s">
        <v>214</v>
      </c>
      <c r="B29" s="11">
        <v>27</v>
      </c>
      <c r="C29" s="11" t="s">
        <v>44</v>
      </c>
      <c r="D29" s="11">
        <f t="shared" si="0"/>
        <v>0</v>
      </c>
    </row>
    <row r="30" spans="1:4" ht="12.75">
      <c r="A30" s="9" t="s">
        <v>215</v>
      </c>
      <c r="B30" s="12">
        <v>28</v>
      </c>
      <c r="C30" s="12" t="s">
        <v>44</v>
      </c>
      <c r="D30" s="19">
        <f t="shared" si="0"/>
        <v>0</v>
      </c>
    </row>
    <row r="31" spans="1:4" ht="12.75">
      <c r="A31" s="8" t="s">
        <v>216</v>
      </c>
      <c r="B31" s="11">
        <v>29</v>
      </c>
      <c r="C31" s="11" t="s">
        <v>44</v>
      </c>
      <c r="D31" s="11">
        <f t="shared" si="0"/>
        <v>0</v>
      </c>
    </row>
    <row r="32" spans="1:4" ht="12.75">
      <c r="A32" s="9" t="s">
        <v>217</v>
      </c>
      <c r="B32" s="12">
        <v>30</v>
      </c>
      <c r="C32" s="12" t="s">
        <v>44</v>
      </c>
      <c r="D32" s="19">
        <f t="shared" si="0"/>
        <v>0</v>
      </c>
    </row>
    <row r="33" spans="1:4" ht="12.75">
      <c r="A33" s="8" t="s">
        <v>218</v>
      </c>
      <c r="B33" s="11">
        <v>31</v>
      </c>
      <c r="C33" s="11" t="s">
        <v>44</v>
      </c>
      <c r="D33" s="11">
        <f t="shared" si="0"/>
        <v>0</v>
      </c>
    </row>
    <row r="34" spans="1:4" ht="12.75">
      <c r="A34" s="9" t="s">
        <v>219</v>
      </c>
      <c r="B34" s="12">
        <v>32</v>
      </c>
      <c r="C34" s="12" t="s">
        <v>44</v>
      </c>
      <c r="D34" s="19">
        <f t="shared" si="0"/>
        <v>0</v>
      </c>
    </row>
    <row r="35" spans="1:4" ht="12.75">
      <c r="A35" s="8" t="s">
        <v>220</v>
      </c>
      <c r="B35" s="11">
        <v>33</v>
      </c>
      <c r="C35" s="11" t="s">
        <v>44</v>
      </c>
      <c r="D35" s="11">
        <f t="shared" si="0"/>
        <v>0</v>
      </c>
    </row>
    <row r="36" spans="1:4" ht="12.75">
      <c r="A36" s="9" t="s">
        <v>221</v>
      </c>
      <c r="B36" s="12">
        <v>34</v>
      </c>
      <c r="C36" s="12" t="s">
        <v>235</v>
      </c>
      <c r="D36" s="19">
        <f t="shared" si="0"/>
        <v>0</v>
      </c>
    </row>
    <row r="37" spans="1:4" ht="12.75">
      <c r="A37" s="8" t="s">
        <v>222</v>
      </c>
      <c r="B37" s="11">
        <v>35</v>
      </c>
      <c r="C37" s="11" t="s">
        <v>44</v>
      </c>
      <c r="D37" s="11">
        <f t="shared" si="0"/>
        <v>0</v>
      </c>
    </row>
    <row r="38" spans="1:4" ht="12.75">
      <c r="A38" s="9" t="s">
        <v>223</v>
      </c>
      <c r="B38" s="12">
        <v>36</v>
      </c>
      <c r="C38" s="12" t="s">
        <v>44</v>
      </c>
      <c r="D38" s="19">
        <f t="shared" si="0"/>
        <v>0</v>
      </c>
    </row>
    <row r="39" spans="1:4" ht="12.75">
      <c r="A39" s="8" t="s">
        <v>224</v>
      </c>
      <c r="B39" s="11">
        <v>37</v>
      </c>
      <c r="C39" s="11" t="s">
        <v>44</v>
      </c>
      <c r="D39" s="11">
        <f t="shared" si="0"/>
        <v>0</v>
      </c>
    </row>
    <row r="40" spans="1:4" ht="12.75">
      <c r="A40" s="9" t="s">
        <v>225</v>
      </c>
      <c r="B40" s="12">
        <v>38</v>
      </c>
      <c r="C40" s="12" t="s">
        <v>44</v>
      </c>
      <c r="D40" s="19">
        <f t="shared" si="0"/>
        <v>0</v>
      </c>
    </row>
    <row r="41" spans="1:4" ht="12.75">
      <c r="A41" s="8" t="s">
        <v>226</v>
      </c>
      <c r="B41" s="11">
        <v>39</v>
      </c>
      <c r="C41" s="11" t="s">
        <v>44</v>
      </c>
      <c r="D41" s="11">
        <f t="shared" si="0"/>
        <v>0</v>
      </c>
    </row>
    <row r="42" spans="1:4" ht="12.75">
      <c r="A42" s="9" t="s">
        <v>227</v>
      </c>
      <c r="B42" s="12">
        <v>40</v>
      </c>
      <c r="C42" s="12" t="s">
        <v>44</v>
      </c>
      <c r="D42" s="19">
        <f>IF(C42="x",B42,0)</f>
        <v>0</v>
      </c>
    </row>
    <row r="43" spans="1:4" ht="12.75">
      <c r="A43" s="8" t="s">
        <v>228</v>
      </c>
      <c r="B43" s="11">
        <v>41</v>
      </c>
      <c r="C43" s="11" t="s">
        <v>44</v>
      </c>
      <c r="D43" s="11">
        <f>IF(C43="x",B43,0)</f>
        <v>0</v>
      </c>
    </row>
    <row r="44" spans="1:4" ht="12.75">
      <c r="A44" s="9" t="s">
        <v>229</v>
      </c>
      <c r="B44" s="12">
        <v>42</v>
      </c>
      <c r="C44" s="12" t="s">
        <v>236</v>
      </c>
      <c r="D44" s="19">
        <f t="shared" si="0"/>
        <v>0</v>
      </c>
    </row>
    <row r="45" spans="1:4" ht="12.75">
      <c r="A45" s="8" t="s">
        <v>230</v>
      </c>
      <c r="B45" s="11">
        <v>43</v>
      </c>
      <c r="C45" s="11" t="s">
        <v>44</v>
      </c>
      <c r="D45" s="11">
        <f t="shared" si="0"/>
        <v>0</v>
      </c>
    </row>
    <row r="46" spans="1:4" ht="12.75">
      <c r="A46" s="9" t="s">
        <v>231</v>
      </c>
      <c r="B46" s="12">
        <v>44</v>
      </c>
      <c r="C46" s="12" t="s">
        <v>44</v>
      </c>
      <c r="D46" s="19">
        <f t="shared" si="0"/>
        <v>0</v>
      </c>
    </row>
    <row r="47" spans="1:4" ht="13.5" thickBot="1">
      <c r="A47" s="10" t="s">
        <v>232</v>
      </c>
      <c r="B47" s="13">
        <v>45</v>
      </c>
      <c r="C47" s="13" t="s">
        <v>44</v>
      </c>
      <c r="D47" s="13">
        <f t="shared" si="0"/>
        <v>0</v>
      </c>
    </row>
    <row r="48" spans="1:4" ht="12.75">
      <c r="A48" s="2"/>
      <c r="B48" s="3"/>
      <c r="C48" s="3" t="s">
        <v>44</v>
      </c>
      <c r="D48" s="3"/>
    </row>
    <row r="49" spans="2:4" ht="12.75">
      <c r="B49" s="1"/>
      <c r="C49" s="1" t="s">
        <v>44</v>
      </c>
      <c r="D49" s="1"/>
    </row>
    <row r="50" spans="2:4" ht="12.75">
      <c r="B50" s="57" t="s">
        <v>334</v>
      </c>
      <c r="C50" s="57"/>
      <c r="D50" s="6">
        <f>SUM(D3:D48)</f>
        <v>0</v>
      </c>
    </row>
  </sheetData>
  <mergeCells count="1">
    <mergeCell ref="B50:C50"/>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94"/>
  <sheetViews>
    <sheetView workbookViewId="0" topLeftCell="A1">
      <selection activeCell="C64" sqref="C64"/>
    </sheetView>
  </sheetViews>
  <sheetFormatPr defaultColWidth="11.421875" defaultRowHeight="12.75"/>
  <cols>
    <col min="1" max="1" width="49.00390625" style="0" customWidth="1"/>
    <col min="3" max="3" width="22.7109375" style="0" customWidth="1"/>
  </cols>
  <sheetData>
    <row r="1" spans="1:4" ht="38.25">
      <c r="A1" s="7" t="s">
        <v>0</v>
      </c>
      <c r="B1" s="25" t="s">
        <v>1</v>
      </c>
      <c r="C1" s="25" t="s">
        <v>90</v>
      </c>
      <c r="D1" s="25" t="s">
        <v>329</v>
      </c>
    </row>
    <row r="2" spans="1:4" ht="12.75">
      <c r="A2" s="15" t="s">
        <v>240</v>
      </c>
      <c r="B2" s="14"/>
      <c r="C2" s="14"/>
      <c r="D2" s="14"/>
    </row>
    <row r="3" spans="1:4" ht="12.75">
      <c r="A3" s="8" t="s">
        <v>241</v>
      </c>
      <c r="B3" s="11">
        <v>1</v>
      </c>
      <c r="C3" s="11"/>
      <c r="D3" s="11">
        <f aca="true" t="shared" si="0" ref="D3:D48">IF(C3="x",B3,0)</f>
        <v>0</v>
      </c>
    </row>
    <row r="4" spans="1:4" ht="12.75">
      <c r="A4" s="9" t="s">
        <v>242</v>
      </c>
      <c r="B4" s="12">
        <v>2</v>
      </c>
      <c r="C4" s="12"/>
      <c r="D4" s="19">
        <f t="shared" si="0"/>
        <v>0</v>
      </c>
    </row>
    <row r="5" spans="1:4" ht="12.75">
      <c r="A5" s="8" t="s">
        <v>243</v>
      </c>
      <c r="B5" s="11">
        <v>3</v>
      </c>
      <c r="C5" s="11"/>
      <c r="D5" s="11">
        <f t="shared" si="0"/>
        <v>0</v>
      </c>
    </row>
    <row r="6" spans="1:4" ht="12.75">
      <c r="A6" s="9" t="s">
        <v>244</v>
      </c>
      <c r="B6" s="12">
        <v>4</v>
      </c>
      <c r="C6" s="12"/>
      <c r="D6" s="19">
        <f t="shared" si="0"/>
        <v>0</v>
      </c>
    </row>
    <row r="7" spans="1:4" ht="12.75">
      <c r="A7" s="8" t="s">
        <v>245</v>
      </c>
      <c r="B7" s="11">
        <v>5</v>
      </c>
      <c r="C7" s="11"/>
      <c r="D7" s="11">
        <f t="shared" si="0"/>
        <v>0</v>
      </c>
    </row>
    <row r="8" spans="1:4" ht="12.75">
      <c r="A8" s="9" t="s">
        <v>246</v>
      </c>
      <c r="B8" s="12">
        <v>6</v>
      </c>
      <c r="C8" s="12"/>
      <c r="D8" s="19">
        <f t="shared" si="0"/>
        <v>0</v>
      </c>
    </row>
    <row r="9" spans="1:4" ht="12.75">
      <c r="A9" s="8" t="s">
        <v>247</v>
      </c>
      <c r="B9" s="11">
        <v>7</v>
      </c>
      <c r="C9" s="11"/>
      <c r="D9" s="11">
        <f t="shared" si="0"/>
        <v>0</v>
      </c>
    </row>
    <row r="10" spans="1:4" ht="12.75">
      <c r="A10" s="9" t="s">
        <v>248</v>
      </c>
      <c r="B10" s="12">
        <v>8</v>
      </c>
      <c r="C10" s="12"/>
      <c r="D10" s="19">
        <f t="shared" si="0"/>
        <v>0</v>
      </c>
    </row>
    <row r="11" spans="1:4" ht="12.75">
      <c r="A11" s="33" t="s">
        <v>249</v>
      </c>
      <c r="B11" s="11">
        <v>9</v>
      </c>
      <c r="C11" s="11"/>
      <c r="D11" s="11">
        <f t="shared" si="0"/>
        <v>0</v>
      </c>
    </row>
    <row r="12" spans="1:4" ht="12.75">
      <c r="A12" s="40" t="s">
        <v>250</v>
      </c>
      <c r="B12" s="12">
        <v>10</v>
      </c>
      <c r="C12" s="12"/>
      <c r="D12" s="19">
        <f t="shared" si="0"/>
        <v>0</v>
      </c>
    </row>
    <row r="13" spans="1:4" ht="12.75">
      <c r="A13" s="8" t="s">
        <v>251</v>
      </c>
      <c r="B13" s="11">
        <v>11</v>
      </c>
      <c r="C13" s="11"/>
      <c r="D13" s="11">
        <f t="shared" si="0"/>
        <v>0</v>
      </c>
    </row>
    <row r="14" spans="1:4" ht="12.75">
      <c r="A14" s="9" t="s">
        <v>252</v>
      </c>
      <c r="B14" s="12">
        <v>12</v>
      </c>
      <c r="C14" s="12"/>
      <c r="D14" s="19">
        <f t="shared" si="0"/>
        <v>0</v>
      </c>
    </row>
    <row r="15" spans="1:4" ht="12.75">
      <c r="A15" s="8" t="s">
        <v>253</v>
      </c>
      <c r="B15" s="11">
        <v>13</v>
      </c>
      <c r="C15" s="11"/>
      <c r="D15" s="11">
        <f t="shared" si="0"/>
        <v>0</v>
      </c>
    </row>
    <row r="16" spans="1:4" ht="12.75">
      <c r="A16" s="9" t="s">
        <v>254</v>
      </c>
      <c r="B16" s="12">
        <v>14</v>
      </c>
      <c r="C16" s="12"/>
      <c r="D16" s="19">
        <f t="shared" si="0"/>
        <v>0</v>
      </c>
    </row>
    <row r="17" spans="1:4" ht="12.75">
      <c r="A17" s="8" t="s">
        <v>255</v>
      </c>
      <c r="B17" s="11">
        <v>15</v>
      </c>
      <c r="C17" s="11"/>
      <c r="D17" s="11">
        <f t="shared" si="0"/>
        <v>0</v>
      </c>
    </row>
    <row r="18" spans="1:4" ht="12.75">
      <c r="A18" s="9" t="s">
        <v>256</v>
      </c>
      <c r="B18" s="12">
        <v>16</v>
      </c>
      <c r="C18" s="12"/>
      <c r="D18" s="19">
        <f t="shared" si="0"/>
        <v>0</v>
      </c>
    </row>
    <row r="19" spans="1:4" ht="12.75">
      <c r="A19" s="8" t="s">
        <v>257</v>
      </c>
      <c r="B19" s="11">
        <v>17</v>
      </c>
      <c r="C19" s="11"/>
      <c r="D19" s="11">
        <f t="shared" si="0"/>
        <v>0</v>
      </c>
    </row>
    <row r="20" spans="1:4" ht="12.75">
      <c r="A20" s="9" t="s">
        <v>258</v>
      </c>
      <c r="B20" s="12">
        <v>18</v>
      </c>
      <c r="C20" s="12"/>
      <c r="D20" s="19">
        <f t="shared" si="0"/>
        <v>0</v>
      </c>
    </row>
    <row r="21" spans="1:4" ht="12.75">
      <c r="A21" s="8" t="s">
        <v>259</v>
      </c>
      <c r="B21" s="11">
        <v>19</v>
      </c>
      <c r="C21" s="11"/>
      <c r="D21" s="11">
        <f t="shared" si="0"/>
        <v>0</v>
      </c>
    </row>
    <row r="22" spans="1:4" ht="12.75">
      <c r="A22" s="9" t="s">
        <v>260</v>
      </c>
      <c r="B22" s="12">
        <v>20</v>
      </c>
      <c r="C22" s="12"/>
      <c r="D22" s="19">
        <f t="shared" si="0"/>
        <v>0</v>
      </c>
    </row>
    <row r="23" spans="1:4" ht="12.75">
      <c r="A23" s="8" t="s">
        <v>261</v>
      </c>
      <c r="B23" s="11">
        <v>21</v>
      </c>
      <c r="C23" s="11"/>
      <c r="D23" s="11">
        <f t="shared" si="0"/>
        <v>0</v>
      </c>
    </row>
    <row r="24" spans="1:4" ht="12.75">
      <c r="A24" s="9" t="s">
        <v>262</v>
      </c>
      <c r="B24" s="12">
        <v>22</v>
      </c>
      <c r="C24" s="12"/>
      <c r="D24" s="19">
        <f t="shared" si="0"/>
        <v>0</v>
      </c>
    </row>
    <row r="25" spans="1:4" ht="12.75">
      <c r="A25" s="8" t="s">
        <v>263</v>
      </c>
      <c r="B25" s="11">
        <v>23</v>
      </c>
      <c r="C25" s="11"/>
      <c r="D25" s="11">
        <f t="shared" si="0"/>
        <v>0</v>
      </c>
    </row>
    <row r="26" spans="1:4" ht="12.75">
      <c r="A26" s="9" t="s">
        <v>264</v>
      </c>
      <c r="B26" s="12">
        <v>24</v>
      </c>
      <c r="C26" s="12"/>
      <c r="D26" s="19">
        <f t="shared" si="0"/>
        <v>0</v>
      </c>
    </row>
    <row r="27" spans="1:4" ht="12.75">
      <c r="A27" s="8" t="s">
        <v>265</v>
      </c>
      <c r="B27" s="11">
        <v>25</v>
      </c>
      <c r="C27" s="11"/>
      <c r="D27" s="11">
        <f t="shared" si="0"/>
        <v>0</v>
      </c>
    </row>
    <row r="28" spans="1:4" ht="12.75">
      <c r="A28" s="9" t="s">
        <v>266</v>
      </c>
      <c r="B28" s="12">
        <v>26</v>
      </c>
      <c r="C28" s="12"/>
      <c r="D28" s="19">
        <f t="shared" si="0"/>
        <v>0</v>
      </c>
    </row>
    <row r="29" spans="1:4" ht="12.75">
      <c r="A29" s="8" t="s">
        <v>267</v>
      </c>
      <c r="B29" s="11">
        <v>27</v>
      </c>
      <c r="C29" s="11"/>
      <c r="D29" s="11">
        <f t="shared" si="0"/>
        <v>0</v>
      </c>
    </row>
    <row r="30" spans="1:4" ht="12.75">
      <c r="A30" s="9" t="s">
        <v>268</v>
      </c>
      <c r="B30" s="12">
        <v>28</v>
      </c>
      <c r="C30" s="12"/>
      <c r="D30" s="19">
        <f t="shared" si="0"/>
        <v>0</v>
      </c>
    </row>
    <row r="31" spans="1:4" ht="12.75">
      <c r="A31" s="8" t="s">
        <v>269</v>
      </c>
      <c r="B31" s="11">
        <v>29</v>
      </c>
      <c r="C31" s="11"/>
      <c r="D31" s="11">
        <f t="shared" si="0"/>
        <v>0</v>
      </c>
    </row>
    <row r="32" spans="1:4" ht="12.75">
      <c r="A32" s="9" t="s">
        <v>270</v>
      </c>
      <c r="B32" s="12">
        <v>30</v>
      </c>
      <c r="C32" s="12"/>
      <c r="D32" s="19">
        <f t="shared" si="0"/>
        <v>0</v>
      </c>
    </row>
    <row r="33" spans="1:4" ht="12.75">
      <c r="A33" s="8" t="s">
        <v>271</v>
      </c>
      <c r="B33" s="11">
        <v>31</v>
      </c>
      <c r="C33" s="11"/>
      <c r="D33" s="11">
        <f t="shared" si="0"/>
        <v>0</v>
      </c>
    </row>
    <row r="34" spans="1:4" ht="12.75">
      <c r="A34" s="9" t="s">
        <v>272</v>
      </c>
      <c r="B34" s="12">
        <v>32</v>
      </c>
      <c r="C34" s="12"/>
      <c r="D34" s="19">
        <f t="shared" si="0"/>
        <v>0</v>
      </c>
    </row>
    <row r="35" spans="1:4" ht="12.75">
      <c r="A35" s="8" t="s">
        <v>309</v>
      </c>
      <c r="B35" s="11">
        <v>33</v>
      </c>
      <c r="C35" s="11"/>
      <c r="D35" s="11">
        <f t="shared" si="0"/>
        <v>0</v>
      </c>
    </row>
    <row r="36" spans="1:4" ht="12.75">
      <c r="A36" s="17" t="s">
        <v>273</v>
      </c>
      <c r="B36" s="19">
        <v>34</v>
      </c>
      <c r="C36" s="19"/>
      <c r="D36" s="19">
        <f t="shared" si="0"/>
        <v>0</v>
      </c>
    </row>
    <row r="37" spans="1:4" ht="12.75">
      <c r="A37" s="8" t="s">
        <v>274</v>
      </c>
      <c r="B37" s="11">
        <v>35</v>
      </c>
      <c r="C37" s="11"/>
      <c r="D37" s="11">
        <f t="shared" si="0"/>
        <v>0</v>
      </c>
    </row>
    <row r="38" spans="1:4" ht="12.75">
      <c r="A38" s="17" t="s">
        <v>275</v>
      </c>
      <c r="B38" s="19">
        <v>36</v>
      </c>
      <c r="C38" s="19"/>
      <c r="D38" s="19">
        <f t="shared" si="0"/>
        <v>0</v>
      </c>
    </row>
    <row r="39" spans="1:4" ht="12.75">
      <c r="A39" s="8" t="s">
        <v>276</v>
      </c>
      <c r="B39" s="11">
        <v>37</v>
      </c>
      <c r="C39" s="11"/>
      <c r="D39" s="11">
        <f t="shared" si="0"/>
        <v>0</v>
      </c>
    </row>
    <row r="40" spans="1:4" ht="12.75">
      <c r="A40" s="17" t="s">
        <v>277</v>
      </c>
      <c r="B40" s="19">
        <v>38</v>
      </c>
      <c r="C40" s="19"/>
      <c r="D40" s="19">
        <f t="shared" si="0"/>
        <v>0</v>
      </c>
    </row>
    <row r="41" spans="1:4" ht="12.75">
      <c r="A41" s="8" t="s">
        <v>278</v>
      </c>
      <c r="B41" s="11">
        <v>39</v>
      </c>
      <c r="C41" s="11"/>
      <c r="D41" s="11">
        <f t="shared" si="0"/>
        <v>0</v>
      </c>
    </row>
    <row r="42" spans="1:4" ht="12.75">
      <c r="A42" s="17" t="s">
        <v>279</v>
      </c>
      <c r="B42" s="19">
        <v>40</v>
      </c>
      <c r="C42" s="19"/>
      <c r="D42" s="19">
        <f t="shared" si="0"/>
        <v>0</v>
      </c>
    </row>
    <row r="43" spans="1:4" ht="12.75">
      <c r="A43" s="8" t="s">
        <v>280</v>
      </c>
      <c r="B43" s="11">
        <v>41</v>
      </c>
      <c r="C43" s="11"/>
      <c r="D43" s="11">
        <f t="shared" si="0"/>
        <v>0</v>
      </c>
    </row>
    <row r="44" spans="1:4" ht="12.75">
      <c r="A44" s="17" t="s">
        <v>281</v>
      </c>
      <c r="B44" s="19">
        <v>42</v>
      </c>
      <c r="C44" s="19"/>
      <c r="D44" s="19">
        <f t="shared" si="0"/>
        <v>0</v>
      </c>
    </row>
    <row r="45" spans="1:4" ht="12.75">
      <c r="A45" s="8" t="s">
        <v>282</v>
      </c>
      <c r="B45" s="11">
        <v>43</v>
      </c>
      <c r="C45" s="11"/>
      <c r="D45" s="11">
        <f t="shared" si="0"/>
        <v>0</v>
      </c>
    </row>
    <row r="46" spans="1:4" ht="12.75">
      <c r="A46" s="17" t="s">
        <v>283</v>
      </c>
      <c r="B46" s="19">
        <v>44</v>
      </c>
      <c r="C46" s="19"/>
      <c r="D46" s="19">
        <f t="shared" si="0"/>
        <v>0</v>
      </c>
    </row>
    <row r="47" spans="1:4" ht="12.75">
      <c r="A47" s="8" t="s">
        <v>284</v>
      </c>
      <c r="B47" s="11">
        <v>45</v>
      </c>
      <c r="C47" s="11"/>
      <c r="D47" s="11">
        <f t="shared" si="0"/>
        <v>0</v>
      </c>
    </row>
    <row r="48" spans="1:4" ht="12.75">
      <c r="A48" s="41" t="s">
        <v>285</v>
      </c>
      <c r="B48" s="19">
        <v>46</v>
      </c>
      <c r="C48" s="42"/>
      <c r="D48" s="19">
        <f t="shared" si="0"/>
        <v>0</v>
      </c>
    </row>
    <row r="49" spans="1:4" ht="12.75">
      <c r="A49" s="8" t="s">
        <v>286</v>
      </c>
      <c r="B49" s="11">
        <v>47</v>
      </c>
      <c r="C49" s="11"/>
      <c r="D49" s="11">
        <f aca="true" t="shared" si="1" ref="D49:D91">IF(C49="x",B49,0)</f>
        <v>0</v>
      </c>
    </row>
    <row r="50" spans="1:4" ht="12.75">
      <c r="A50" s="17" t="s">
        <v>287</v>
      </c>
      <c r="B50" s="19">
        <v>48</v>
      </c>
      <c r="C50" s="19"/>
      <c r="D50" s="19">
        <f t="shared" si="1"/>
        <v>0</v>
      </c>
    </row>
    <row r="51" spans="1:4" ht="12.75">
      <c r="A51" s="8" t="s">
        <v>288</v>
      </c>
      <c r="B51" s="11">
        <v>49</v>
      </c>
      <c r="C51" s="11"/>
      <c r="D51" s="11">
        <f t="shared" si="1"/>
        <v>0</v>
      </c>
    </row>
    <row r="52" spans="1:4" ht="12.75">
      <c r="A52" s="17" t="s">
        <v>289</v>
      </c>
      <c r="B52" s="19">
        <v>50</v>
      </c>
      <c r="C52" s="19"/>
      <c r="D52" s="19">
        <f t="shared" si="1"/>
        <v>0</v>
      </c>
    </row>
    <row r="53" spans="1:4" ht="12.75">
      <c r="A53" s="8" t="s">
        <v>290</v>
      </c>
      <c r="B53" s="11">
        <v>51</v>
      </c>
      <c r="C53" s="11"/>
      <c r="D53" s="11">
        <f t="shared" si="1"/>
        <v>0</v>
      </c>
    </row>
    <row r="54" spans="1:4" ht="12.75">
      <c r="A54" s="17" t="s">
        <v>291</v>
      </c>
      <c r="B54" s="19">
        <v>52</v>
      </c>
      <c r="C54" s="19"/>
      <c r="D54" s="19">
        <f t="shared" si="1"/>
        <v>0</v>
      </c>
    </row>
    <row r="55" spans="1:4" ht="12.75">
      <c r="A55" s="8" t="s">
        <v>292</v>
      </c>
      <c r="B55" s="11">
        <v>53</v>
      </c>
      <c r="C55" s="11"/>
      <c r="D55" s="11">
        <f t="shared" si="1"/>
        <v>0</v>
      </c>
    </row>
    <row r="56" spans="1:4" ht="12.75">
      <c r="A56" s="2" t="s">
        <v>293</v>
      </c>
      <c r="B56" s="19">
        <v>54</v>
      </c>
      <c r="C56" s="19"/>
      <c r="D56" s="19">
        <f t="shared" si="1"/>
        <v>0</v>
      </c>
    </row>
    <row r="57" spans="1:4" ht="12.75">
      <c r="A57" s="43" t="s">
        <v>294</v>
      </c>
      <c r="B57" s="11">
        <v>55</v>
      </c>
      <c r="C57" s="11"/>
      <c r="D57" s="11">
        <f t="shared" si="1"/>
        <v>0</v>
      </c>
    </row>
    <row r="58" spans="1:4" ht="12.75">
      <c r="A58" s="17" t="s">
        <v>295</v>
      </c>
      <c r="B58" s="19">
        <v>56</v>
      </c>
      <c r="C58" s="19"/>
      <c r="D58" s="19">
        <f t="shared" si="1"/>
        <v>0</v>
      </c>
    </row>
    <row r="59" spans="1:4" ht="12.75">
      <c r="A59" s="8" t="s">
        <v>296</v>
      </c>
      <c r="B59" s="11">
        <v>57</v>
      </c>
      <c r="C59" s="11"/>
      <c r="D59" s="11">
        <f t="shared" si="1"/>
        <v>0</v>
      </c>
    </row>
    <row r="60" spans="1:4" ht="12.75">
      <c r="A60" s="17" t="s">
        <v>297</v>
      </c>
      <c r="B60" s="19">
        <v>58</v>
      </c>
      <c r="C60" s="19"/>
      <c r="D60" s="19">
        <f t="shared" si="1"/>
        <v>0</v>
      </c>
    </row>
    <row r="61" spans="1:4" ht="12.75">
      <c r="A61" s="8" t="s">
        <v>298</v>
      </c>
      <c r="B61" s="11">
        <v>59</v>
      </c>
      <c r="C61" s="11"/>
      <c r="D61" s="11">
        <f t="shared" si="1"/>
        <v>0</v>
      </c>
    </row>
    <row r="62" spans="1:4" ht="12.75">
      <c r="A62" s="17" t="s">
        <v>299</v>
      </c>
      <c r="B62" s="19">
        <v>60</v>
      </c>
      <c r="C62" s="19"/>
      <c r="D62" s="19">
        <f t="shared" si="1"/>
        <v>0</v>
      </c>
    </row>
    <row r="63" spans="1:4" ht="12.75">
      <c r="A63" s="8" t="s">
        <v>300</v>
      </c>
      <c r="B63" s="11">
        <v>61</v>
      </c>
      <c r="C63" s="11"/>
      <c r="D63" s="11">
        <f t="shared" si="1"/>
        <v>0</v>
      </c>
    </row>
    <row r="64" spans="1:4" ht="12.75">
      <c r="A64" s="17" t="s">
        <v>301</v>
      </c>
      <c r="B64" s="19">
        <v>62</v>
      </c>
      <c r="C64" s="19"/>
      <c r="D64" s="19">
        <f t="shared" si="1"/>
        <v>0</v>
      </c>
    </row>
    <row r="65" spans="1:4" ht="12.75">
      <c r="A65" s="8" t="s">
        <v>302</v>
      </c>
      <c r="B65" s="11">
        <v>63</v>
      </c>
      <c r="C65" s="11"/>
      <c r="D65" s="11">
        <f t="shared" si="1"/>
        <v>0</v>
      </c>
    </row>
    <row r="66" spans="1:4" ht="12.75">
      <c r="A66" s="17" t="s">
        <v>15</v>
      </c>
      <c r="B66" s="19">
        <v>64</v>
      </c>
      <c r="C66" s="19"/>
      <c r="D66" s="19">
        <f t="shared" si="1"/>
        <v>0</v>
      </c>
    </row>
    <row r="67" spans="1:4" ht="12.75">
      <c r="A67" s="8" t="s">
        <v>303</v>
      </c>
      <c r="B67" s="11">
        <v>65</v>
      </c>
      <c r="C67" s="11"/>
      <c r="D67" s="11">
        <f t="shared" si="1"/>
        <v>0</v>
      </c>
    </row>
    <row r="68" spans="1:4" ht="12.75">
      <c r="A68" s="17" t="s">
        <v>304</v>
      </c>
      <c r="B68" s="19">
        <v>66</v>
      </c>
      <c r="C68" s="19"/>
      <c r="D68" s="19">
        <f t="shared" si="1"/>
        <v>0</v>
      </c>
    </row>
    <row r="69" spans="1:4" ht="12.75">
      <c r="A69" s="8" t="s">
        <v>305</v>
      </c>
      <c r="B69" s="11">
        <v>67</v>
      </c>
      <c r="C69" s="11"/>
      <c r="D69" s="11">
        <f t="shared" si="1"/>
        <v>0</v>
      </c>
    </row>
    <row r="70" spans="1:4" ht="12.75">
      <c r="A70" s="17" t="s">
        <v>306</v>
      </c>
      <c r="B70" s="19">
        <v>68</v>
      </c>
      <c r="C70" s="19"/>
      <c r="D70" s="19">
        <f t="shared" si="1"/>
        <v>0</v>
      </c>
    </row>
    <row r="71" spans="1:4" ht="12.75">
      <c r="A71" s="8" t="s">
        <v>307</v>
      </c>
      <c r="B71" s="11">
        <v>69</v>
      </c>
      <c r="C71" s="11"/>
      <c r="D71" s="11">
        <f t="shared" si="1"/>
        <v>0</v>
      </c>
    </row>
    <row r="72" spans="1:4" ht="12.75">
      <c r="A72" s="17" t="s">
        <v>308</v>
      </c>
      <c r="B72" s="19">
        <v>70</v>
      </c>
      <c r="C72" s="19"/>
      <c r="D72" s="19">
        <f t="shared" si="1"/>
        <v>0</v>
      </c>
    </row>
    <row r="73" spans="1:4" ht="12.75">
      <c r="A73" s="8" t="s">
        <v>310</v>
      </c>
      <c r="B73" s="11">
        <v>71</v>
      </c>
      <c r="C73" s="11"/>
      <c r="D73" s="11">
        <f t="shared" si="1"/>
        <v>0</v>
      </c>
    </row>
    <row r="74" spans="1:4" ht="12.75">
      <c r="A74" s="17" t="s">
        <v>311</v>
      </c>
      <c r="B74" s="19">
        <v>72</v>
      </c>
      <c r="C74" s="19"/>
      <c r="D74" s="19">
        <f t="shared" si="1"/>
        <v>0</v>
      </c>
    </row>
    <row r="75" spans="1:4" ht="12.75">
      <c r="A75" s="8" t="s">
        <v>312</v>
      </c>
      <c r="B75" s="11">
        <v>73</v>
      </c>
      <c r="C75" s="11"/>
      <c r="D75" s="11">
        <f t="shared" si="1"/>
        <v>0</v>
      </c>
    </row>
    <row r="76" spans="1:4" ht="12.75">
      <c r="A76" s="17" t="s">
        <v>313</v>
      </c>
      <c r="B76" s="19">
        <v>74</v>
      </c>
      <c r="C76" s="19"/>
      <c r="D76" s="19">
        <f t="shared" si="1"/>
        <v>0</v>
      </c>
    </row>
    <row r="77" spans="1:4" ht="12.75">
      <c r="A77" s="8" t="s">
        <v>314</v>
      </c>
      <c r="B77" s="11">
        <v>75</v>
      </c>
      <c r="C77" s="11"/>
      <c r="D77" s="11">
        <f t="shared" si="1"/>
        <v>0</v>
      </c>
    </row>
    <row r="78" spans="1:4" ht="12.75">
      <c r="A78" s="17" t="s">
        <v>315</v>
      </c>
      <c r="B78" s="19">
        <v>76</v>
      </c>
      <c r="C78" s="19"/>
      <c r="D78" s="19">
        <f t="shared" si="1"/>
        <v>0</v>
      </c>
    </row>
    <row r="79" spans="1:4" ht="12.75">
      <c r="A79" s="8" t="s">
        <v>316</v>
      </c>
      <c r="B79" s="11">
        <v>77</v>
      </c>
      <c r="C79" s="11"/>
      <c r="D79" s="11">
        <f t="shared" si="1"/>
        <v>0</v>
      </c>
    </row>
    <row r="80" spans="1:4" ht="12.75">
      <c r="A80" s="17" t="s">
        <v>317</v>
      </c>
      <c r="B80" s="19">
        <v>78</v>
      </c>
      <c r="C80" s="19"/>
      <c r="D80" s="19">
        <f t="shared" si="1"/>
        <v>0</v>
      </c>
    </row>
    <row r="81" spans="1:4" ht="12.75">
      <c r="A81" s="8" t="s">
        <v>318</v>
      </c>
      <c r="B81" s="11">
        <v>79</v>
      </c>
      <c r="C81" s="11"/>
      <c r="D81" s="11">
        <f t="shared" si="1"/>
        <v>0</v>
      </c>
    </row>
    <row r="82" spans="1:4" ht="12.75">
      <c r="A82" s="17" t="s">
        <v>319</v>
      </c>
      <c r="B82" s="19">
        <v>80</v>
      </c>
      <c r="C82" s="19"/>
      <c r="D82" s="19">
        <f t="shared" si="1"/>
        <v>0</v>
      </c>
    </row>
    <row r="83" spans="1:4" ht="12.75">
      <c r="A83" s="8" t="s">
        <v>320</v>
      </c>
      <c r="B83" s="11">
        <v>81</v>
      </c>
      <c r="C83" s="11"/>
      <c r="D83" s="11">
        <f t="shared" si="1"/>
        <v>0</v>
      </c>
    </row>
    <row r="84" spans="1:4" ht="12.75">
      <c r="A84" s="17" t="s">
        <v>321</v>
      </c>
      <c r="B84" s="19">
        <v>82</v>
      </c>
      <c r="C84" s="19"/>
      <c r="D84" s="19">
        <f t="shared" si="1"/>
        <v>0</v>
      </c>
    </row>
    <row r="85" spans="1:4" ht="12.75">
      <c r="A85" s="8" t="s">
        <v>322</v>
      </c>
      <c r="B85" s="11">
        <v>83</v>
      </c>
      <c r="C85" s="11"/>
      <c r="D85" s="11">
        <f t="shared" si="1"/>
        <v>0</v>
      </c>
    </row>
    <row r="86" spans="1:4" ht="12.75">
      <c r="A86" s="17" t="s">
        <v>323</v>
      </c>
      <c r="B86" s="19">
        <v>84</v>
      </c>
      <c r="C86" s="19"/>
      <c r="D86" s="19">
        <f t="shared" si="1"/>
        <v>0</v>
      </c>
    </row>
    <row r="87" spans="1:4" ht="12.75">
      <c r="A87" s="8" t="s">
        <v>324</v>
      </c>
      <c r="B87" s="11">
        <v>85</v>
      </c>
      <c r="C87" s="11"/>
      <c r="D87" s="11">
        <f t="shared" si="1"/>
        <v>0</v>
      </c>
    </row>
    <row r="88" spans="1:4" ht="12.75">
      <c r="A88" s="17" t="s">
        <v>325</v>
      </c>
      <c r="B88" s="19">
        <v>86</v>
      </c>
      <c r="C88" s="19"/>
      <c r="D88" s="19">
        <f t="shared" si="1"/>
        <v>0</v>
      </c>
    </row>
    <row r="89" spans="1:4" ht="12.75">
      <c r="A89" s="8" t="s">
        <v>326</v>
      </c>
      <c r="B89" s="11">
        <v>87</v>
      </c>
      <c r="C89" s="11"/>
      <c r="D89" s="11">
        <f t="shared" si="1"/>
        <v>0</v>
      </c>
    </row>
    <row r="90" spans="1:4" ht="12.75">
      <c r="A90" s="17" t="s">
        <v>327</v>
      </c>
      <c r="B90" s="19">
        <v>88</v>
      </c>
      <c r="C90" s="19"/>
      <c r="D90" s="19">
        <f t="shared" si="1"/>
        <v>0</v>
      </c>
    </row>
    <row r="91" spans="1:4" ht="12.75">
      <c r="A91" s="8" t="s">
        <v>328</v>
      </c>
      <c r="B91" s="11">
        <v>89</v>
      </c>
      <c r="C91" s="11"/>
      <c r="D91" s="11">
        <f t="shared" si="1"/>
        <v>0</v>
      </c>
    </row>
    <row r="94" spans="2:4" ht="12.75">
      <c r="B94" s="57" t="s">
        <v>335</v>
      </c>
      <c r="C94" s="57"/>
      <c r="D94" s="6">
        <f>SUM(D3:D91)</f>
        <v>0</v>
      </c>
    </row>
  </sheetData>
  <mergeCells count="1">
    <mergeCell ref="B94:C94"/>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J17"/>
  <sheetViews>
    <sheetView workbookViewId="0" topLeftCell="A1">
      <selection activeCell="F18" sqref="F18"/>
    </sheetView>
  </sheetViews>
  <sheetFormatPr defaultColWidth="11.421875" defaultRowHeight="12.75"/>
  <cols>
    <col min="8" max="8" width="15.00390625" style="0" customWidth="1"/>
    <col min="9" max="10" width="8.140625" style="0" customWidth="1"/>
  </cols>
  <sheetData>
    <row r="1" spans="7:10" ht="38.25">
      <c r="G1" s="44" t="s">
        <v>343</v>
      </c>
      <c r="I1" s="38" t="s">
        <v>341</v>
      </c>
      <c r="J1" s="38" t="s">
        <v>342</v>
      </c>
    </row>
    <row r="3" spans="1:10" ht="12.75">
      <c r="A3" s="27" t="s">
        <v>336</v>
      </c>
      <c r="G3" s="27">
        <f>'Apli Ecrins'!D90</f>
        <v>0</v>
      </c>
      <c r="H3" s="27"/>
      <c r="I3" s="34">
        <v>3655</v>
      </c>
      <c r="J3" s="39">
        <f>G3/I3*100</f>
        <v>0</v>
      </c>
    </row>
    <row r="4" spans="2:10" ht="12.75">
      <c r="B4" s="29" t="s">
        <v>91</v>
      </c>
      <c r="G4">
        <f>SUM('Apli Ecrins'!D3:D45)</f>
        <v>0</v>
      </c>
      <c r="I4" s="32">
        <v>946</v>
      </c>
      <c r="J4" s="39">
        <f>G4/I4*100</f>
        <v>0</v>
      </c>
    </row>
    <row r="5" spans="2:10" ht="12.75">
      <c r="B5" s="30" t="s">
        <v>45</v>
      </c>
      <c r="G5">
        <f>SUM('Apli Ecrins'!D47:D88)</f>
        <v>0</v>
      </c>
      <c r="I5" s="32">
        <v>2709</v>
      </c>
      <c r="J5" s="39">
        <f>G5/I5*100</f>
        <v>0</v>
      </c>
    </row>
    <row r="6" spans="2:10" ht="12.75">
      <c r="B6" s="2"/>
      <c r="I6" s="32"/>
      <c r="J6" s="39"/>
    </row>
    <row r="7" spans="1:10" ht="12.75">
      <c r="A7" s="27" t="s">
        <v>337</v>
      </c>
      <c r="B7" s="2"/>
      <c r="G7" s="27">
        <f>'Alpi Mt Blanc'!E101</f>
        <v>0</v>
      </c>
      <c r="H7" s="27"/>
      <c r="I7" s="34">
        <v>4560</v>
      </c>
      <c r="J7" s="39">
        <f>G7/I7*100</f>
        <v>0</v>
      </c>
    </row>
    <row r="8" spans="2:10" ht="12.75">
      <c r="B8" s="30" t="s">
        <v>92</v>
      </c>
      <c r="G8">
        <f>SUM('Alpi Mt Blanc'!E3:E45)</f>
        <v>0</v>
      </c>
      <c r="I8" s="32">
        <v>1283</v>
      </c>
      <c r="J8" s="39">
        <f>G8/I8*100</f>
        <v>0</v>
      </c>
    </row>
    <row r="9" spans="2:10" ht="12.75">
      <c r="B9" s="30" t="s">
        <v>137</v>
      </c>
      <c r="G9">
        <f>SUM('Alpi Mt Blanc'!E62:E99)</f>
        <v>0</v>
      </c>
      <c r="I9" s="32">
        <v>2213</v>
      </c>
      <c r="J9" s="39">
        <f>G9/I9*100</f>
        <v>0</v>
      </c>
    </row>
    <row r="10" spans="2:10" ht="12.75">
      <c r="B10" s="28"/>
      <c r="I10" s="32"/>
      <c r="J10" s="39"/>
    </row>
    <row r="11" spans="1:10" ht="12.75">
      <c r="A11" s="27" t="s">
        <v>338</v>
      </c>
      <c r="B11" s="2"/>
      <c r="G11" s="27">
        <f>'Alpi Vanoise'!D50</f>
        <v>0</v>
      </c>
      <c r="H11" s="27"/>
      <c r="I11" s="34">
        <v>1035</v>
      </c>
      <c r="J11" s="39">
        <f>G11/I11*100</f>
        <v>0</v>
      </c>
    </row>
    <row r="12" spans="2:10" ht="12.75">
      <c r="B12" s="30" t="s">
        <v>238</v>
      </c>
      <c r="G12">
        <f>SUM('Alpi Vanoise'!D3:D47)</f>
        <v>0</v>
      </c>
      <c r="I12" s="32">
        <v>1035</v>
      </c>
      <c r="J12" s="39">
        <f>G12/I12*100</f>
        <v>0</v>
      </c>
    </row>
    <row r="13" ht="12.75">
      <c r="J13" s="39"/>
    </row>
    <row r="14" spans="1:10" ht="12.75">
      <c r="A14" s="27" t="s">
        <v>339</v>
      </c>
      <c r="B14" s="2"/>
      <c r="G14" s="27">
        <f>'Ski-Alpinisme'!D94</f>
        <v>0</v>
      </c>
      <c r="H14" s="27"/>
      <c r="I14" s="34">
        <v>4005</v>
      </c>
      <c r="J14" s="39">
        <f>G14/I14*100</f>
        <v>0</v>
      </c>
    </row>
    <row r="15" spans="2:10" ht="12.75">
      <c r="B15" s="30" t="s">
        <v>340</v>
      </c>
      <c r="G15">
        <f>SUM('Ski-Alpinisme'!D3:D91)</f>
        <v>0</v>
      </c>
      <c r="I15" s="32">
        <v>4005</v>
      </c>
      <c r="J15" s="39">
        <f>G15/I15*100</f>
        <v>0</v>
      </c>
    </row>
    <row r="16" ht="12.75">
      <c r="J16" s="39"/>
    </row>
    <row r="17" spans="1:10" ht="12.75">
      <c r="A17" s="27"/>
      <c r="F17" s="35" t="s">
        <v>351</v>
      </c>
      <c r="G17" s="34">
        <f>SUM(G3:G15)/2</f>
        <v>0</v>
      </c>
      <c r="H17" s="34"/>
      <c r="I17" s="34">
        <f>SUM(I3:I15)/2</f>
        <v>12723</v>
      </c>
      <c r="J17" s="39">
        <f>G17/I17*100</f>
        <v>0</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Schneider Electric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Electric</dc:creator>
  <cp:keywords/>
  <dc:description/>
  <cp:lastModifiedBy>pelissier</cp:lastModifiedBy>
  <cp:lastPrinted>2004-10-16T12:20:19Z</cp:lastPrinted>
  <dcterms:created xsi:type="dcterms:W3CDTF">2002-07-01T14:11:19Z</dcterms:created>
  <dcterms:modified xsi:type="dcterms:W3CDTF">2004-10-30T18:06:01Z</dcterms:modified>
  <cp:category/>
  <cp:version/>
  <cp:contentType/>
  <cp:contentStatus/>
</cp:coreProperties>
</file>